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d8ff57ca0ed55a/Desktop/2026テニス/"/>
    </mc:Choice>
  </mc:AlternateContent>
  <xr:revisionPtr revIDLastSave="0" documentId="8_{D242A6B8-6061-4B22-BD2A-F019C43C8855}" xr6:coauthVersionLast="47" xr6:coauthVersionMax="47" xr10:uidLastSave="{00000000-0000-0000-0000-000000000000}"/>
  <bookViews>
    <workbookView xWindow="-108" yWindow="-108" windowWidth="23256" windowHeight="12456" xr2:uid="{38C701AD-C042-4BDA-A017-00A489043A91}"/>
  </bookViews>
  <sheets>
    <sheet name="登録用紙（原紙）" sheetId="7" r:id="rId1"/>
  </sheets>
  <definedNames>
    <definedName name="_xlnm.Print_Area" localSheetId="0">'登録用紙（原紙）'!$A$1:$Z$65</definedName>
    <definedName name="_xlnm.Print_Titles" localSheetId="0">'登録用紙（原紙）'!$1:$11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7" l="1"/>
  <c r="L15" i="7"/>
  <c r="O14" i="7"/>
  <c r="J55" i="7"/>
  <c r="J54" i="7"/>
  <c r="O15" i="7"/>
  <c r="D51" i="7"/>
  <c r="V50" i="7"/>
  <c r="X50" i="7"/>
  <c r="V49" i="7"/>
  <c r="X49" i="7"/>
  <c r="V48" i="7"/>
  <c r="X48" i="7"/>
  <c r="V47" i="7"/>
  <c r="X47" i="7"/>
  <c r="V46" i="7"/>
  <c r="X46" i="7"/>
  <c r="V45" i="7"/>
  <c r="X45" i="7"/>
  <c r="V44" i="7"/>
  <c r="X44" i="7"/>
  <c r="V43" i="7"/>
  <c r="X43" i="7"/>
  <c r="V42" i="7"/>
  <c r="X42" i="7"/>
  <c r="V40" i="7"/>
  <c r="X40" i="7"/>
  <c r="V39" i="7"/>
  <c r="X39" i="7"/>
  <c r="V38" i="7"/>
  <c r="X38" i="7"/>
  <c r="V37" i="7"/>
  <c r="X37" i="7"/>
  <c r="V36" i="7"/>
  <c r="X36" i="7"/>
  <c r="V35" i="7"/>
  <c r="X35" i="7"/>
  <c r="V34" i="7"/>
  <c r="X34" i="7"/>
  <c r="V33" i="7"/>
  <c r="X33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V18" i="7"/>
  <c r="V20" i="7" s="1"/>
  <c r="X20" i="7" s="1"/>
  <c r="Y50" i="7"/>
  <c r="Z50" i="7"/>
  <c r="Y49" i="7"/>
  <c r="Z49" i="7"/>
  <c r="Y48" i="7"/>
  <c r="Z48" i="7"/>
  <c r="Y47" i="7"/>
  <c r="Z47" i="7"/>
  <c r="Y46" i="7"/>
  <c r="Z46" i="7"/>
  <c r="Y45" i="7"/>
  <c r="Z45" i="7"/>
  <c r="Y44" i="7"/>
  <c r="Z44" i="7"/>
  <c r="Y43" i="7"/>
  <c r="Z43" i="7"/>
  <c r="Y42" i="7"/>
  <c r="Z42" i="7"/>
  <c r="Y41" i="7"/>
  <c r="Z41" i="7"/>
  <c r="Y40" i="7"/>
  <c r="Z40" i="7"/>
  <c r="Y39" i="7"/>
  <c r="Z39" i="7"/>
  <c r="Y38" i="7"/>
  <c r="Z38" i="7"/>
  <c r="Y37" i="7"/>
  <c r="Z37" i="7"/>
  <c r="Y36" i="7"/>
  <c r="Z36" i="7"/>
  <c r="Y35" i="7"/>
  <c r="Z35" i="7"/>
  <c r="Y34" i="7"/>
  <c r="Z34" i="7"/>
  <c r="Y33" i="7"/>
  <c r="Z33" i="7"/>
  <c r="Y32" i="7"/>
  <c r="Z32" i="7"/>
  <c r="Y31" i="7"/>
  <c r="Z31" i="7"/>
  <c r="Y30" i="7"/>
  <c r="Z30" i="7"/>
  <c r="Y29" i="7"/>
  <c r="Z29" i="7"/>
  <c r="Y28" i="7"/>
  <c r="Z28" i="7"/>
  <c r="Y27" i="7"/>
  <c r="Z27" i="7"/>
  <c r="Y26" i="7"/>
  <c r="Z26" i="7"/>
  <c r="Y25" i="7"/>
  <c r="Z25" i="7"/>
  <c r="Y24" i="7"/>
  <c r="Z24" i="7"/>
  <c r="Y23" i="7"/>
  <c r="Z23" i="7"/>
  <c r="Y22" i="7"/>
  <c r="Z22" i="7"/>
  <c r="Y20" i="7"/>
  <c r="Z20" i="7"/>
  <c r="Y21" i="7"/>
  <c r="Z21" i="7"/>
  <c r="U20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21" i="7"/>
  <c r="D16" i="7"/>
  <c r="D17" i="7"/>
  <c r="L16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O16" i="7"/>
  <c r="O17" i="7"/>
  <c r="V22" i="7"/>
  <c r="X22" i="7"/>
  <c r="V29" i="7"/>
  <c r="X29" i="7"/>
  <c r="V27" i="7"/>
  <c r="X27" i="7"/>
  <c r="V26" i="7"/>
  <c r="X26" i="7"/>
  <c r="V32" i="7"/>
  <c r="X32" i="7"/>
  <c r="V24" i="7"/>
  <c r="X24" i="7"/>
  <c r="V23" i="7"/>
  <c r="X23" i="7"/>
  <c r="V28" i="7"/>
  <c r="X28" i="7"/>
  <c r="V30" i="7"/>
  <c r="X30" i="7"/>
  <c r="V25" i="7"/>
  <c r="X25" i="7"/>
  <c r="V31" i="7"/>
  <c r="X31" i="7"/>
  <c r="V41" i="7"/>
  <c r="X41" i="7"/>
  <c r="V21" i="7"/>
  <c r="X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2107219</author>
  </authors>
  <commentList>
    <comment ref="U17" authorId="0" shapeId="0" xr:uid="{ED4C031C-4920-47E4-BD7C-1E84D8766C96}">
      <text/>
    </comment>
  </commentList>
</comments>
</file>

<file path=xl/sharedStrings.xml><?xml version="1.0" encoding="utf-8"?>
<sst xmlns="http://schemas.openxmlformats.org/spreadsheetml/2006/main" count="81" uniqueCount="70">
  <si>
    <t>　</t>
  </si>
  <si>
    <t>団体名</t>
  </si>
  <si>
    <t>代表者名</t>
  </si>
  <si>
    <t>ＮＯ．</t>
  </si>
  <si>
    <t>所在地</t>
    <phoneticPr fontId="2"/>
  </si>
  <si>
    <t>〒</t>
    <phoneticPr fontId="2"/>
  </si>
  <si>
    <t>TEL</t>
    <phoneticPr fontId="2"/>
  </si>
  <si>
    <t>携帯</t>
    <rPh sb="0" eb="2">
      <t>ケイタイ</t>
    </rPh>
    <phoneticPr fontId="2"/>
  </si>
  <si>
    <t>代表者
連絡先</t>
    <phoneticPr fontId="2"/>
  </si>
  <si>
    <t>E-MAIL
アドレス</t>
    <phoneticPr fontId="2"/>
  </si>
  <si>
    <t>申込日／入金予定日</t>
    <rPh sb="0" eb="2">
      <t>モウシコミ</t>
    </rPh>
    <rPh sb="2" eb="3">
      <t>ヒ</t>
    </rPh>
    <rPh sb="4" eb="6">
      <t>ニュウキン</t>
    </rPh>
    <rPh sb="6" eb="8">
      <t>ヨテイ</t>
    </rPh>
    <rPh sb="8" eb="9">
      <t>ヒ</t>
    </rPh>
    <phoneticPr fontId="2"/>
  </si>
  <si>
    <t>振込元口座名義・振込人名
（カタカナで記入）</t>
    <rPh sb="0" eb="2">
      <t>フリコ</t>
    </rPh>
    <rPh sb="2" eb="3">
      <t>モト</t>
    </rPh>
    <rPh sb="3" eb="5">
      <t>コウザ</t>
    </rPh>
    <rPh sb="5" eb="7">
      <t>メイギ</t>
    </rPh>
    <rPh sb="8" eb="10">
      <t>フリコ</t>
    </rPh>
    <rPh sb="10" eb="11">
      <t>ニン</t>
    </rPh>
    <rPh sb="11" eb="12">
      <t>メイ</t>
    </rPh>
    <rPh sb="19" eb="21">
      <t>キニュウ</t>
    </rPh>
    <phoneticPr fontId="2"/>
  </si>
  <si>
    <t>登録内訳</t>
    <rPh sb="0" eb="2">
      <t>トウロク</t>
    </rPh>
    <rPh sb="2" eb="4">
      <t>ウチワケ</t>
    </rPh>
    <phoneticPr fontId="2"/>
  </si>
  <si>
    <t>団体登録料
（一般）</t>
    <rPh sb="0" eb="1">
      <t>ダン</t>
    </rPh>
    <rPh sb="1" eb="2">
      <t>カラダ</t>
    </rPh>
    <rPh sb="2" eb="4">
      <t>トウロク</t>
    </rPh>
    <rPh sb="4" eb="5">
      <t>リョウ</t>
    </rPh>
    <rPh sb="7" eb="9">
      <t>イッパン</t>
    </rPh>
    <phoneticPr fontId="2"/>
  </si>
  <si>
    <t>円</t>
    <rPh sb="0" eb="1">
      <t>エン</t>
    </rPh>
    <phoneticPr fontId="2"/>
  </si>
  <si>
    <t>男　　子</t>
    <rPh sb="0" eb="1">
      <t>オトコ</t>
    </rPh>
    <rPh sb="3" eb="4">
      <t>コ</t>
    </rPh>
    <phoneticPr fontId="2"/>
  </si>
  <si>
    <t>名</t>
    <rPh sb="0" eb="1">
      <t>メイ</t>
    </rPh>
    <phoneticPr fontId="2"/>
  </si>
  <si>
    <t>女　　子</t>
    <rPh sb="0" eb="1">
      <t>オンナ</t>
    </rPh>
    <rPh sb="3" eb="4">
      <t>コ</t>
    </rPh>
    <phoneticPr fontId="2"/>
  </si>
  <si>
    <t>個 人 登 録</t>
    <rPh sb="0" eb="1">
      <t>コ</t>
    </rPh>
    <rPh sb="2" eb="3">
      <t>ヒト</t>
    </rPh>
    <rPh sb="4" eb="5">
      <t>ノボル</t>
    </rPh>
    <rPh sb="6" eb="7">
      <t>ロク</t>
    </rPh>
    <phoneticPr fontId="2"/>
  </si>
  <si>
    <t>登録人数　合計　</t>
    <rPh sb="0" eb="2">
      <t>トウロク</t>
    </rPh>
    <rPh sb="2" eb="3">
      <t>ニン</t>
    </rPh>
    <rPh sb="3" eb="4">
      <t>スウ</t>
    </rPh>
    <rPh sb="5" eb="7">
      <t>ゴウケイ</t>
    </rPh>
    <phoneticPr fontId="2"/>
  </si>
  <si>
    <t>登 録 料 合 計</t>
    <rPh sb="0" eb="1">
      <t>ノボル</t>
    </rPh>
    <rPh sb="2" eb="3">
      <t>ロク</t>
    </rPh>
    <rPh sb="4" eb="5">
      <t>リョウ</t>
    </rPh>
    <rPh sb="6" eb="7">
      <t>ア</t>
    </rPh>
    <rPh sb="8" eb="9">
      <t>ケイ</t>
    </rPh>
    <phoneticPr fontId="2"/>
  </si>
  <si>
    <t>氏     名</t>
    <phoneticPr fontId="5"/>
  </si>
  <si>
    <t>生年月日</t>
    <rPh sb="0" eb="2">
      <t>セイネン</t>
    </rPh>
    <rPh sb="2" eb="4">
      <t>ガッピ</t>
    </rPh>
    <phoneticPr fontId="5"/>
  </si>
  <si>
    <t>三重県テニス協会会員登録用紙統一フォーマット（原紙）</t>
  </si>
  <si>
    <r>
      <t xml:space="preserve">性別
</t>
    </r>
    <r>
      <rPr>
        <sz val="10"/>
        <rFont val="ＭＳ Ｐゴシック"/>
        <family val="3"/>
        <charset val="128"/>
      </rPr>
      <t>男性：１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女性：２</t>
    </r>
    <rPh sb="0" eb="2">
      <t>セイベツ</t>
    </rPh>
    <rPh sb="3" eb="5">
      <t>ダンセイ</t>
    </rPh>
    <rPh sb="8" eb="10">
      <t>ジョセイ</t>
    </rPh>
    <phoneticPr fontId="5"/>
  </si>
  <si>
    <t>桑名</t>
    <rPh sb="0" eb="2">
      <t>クワナ</t>
    </rPh>
    <phoneticPr fontId="2"/>
  </si>
  <si>
    <t>四日市</t>
    <rPh sb="0" eb="3">
      <t>ヨッカイチ</t>
    </rPh>
    <phoneticPr fontId="2"/>
  </si>
  <si>
    <t>鈴鹿</t>
    <rPh sb="0" eb="2">
      <t>スズカ</t>
    </rPh>
    <phoneticPr fontId="2"/>
  </si>
  <si>
    <t>津</t>
    <rPh sb="0" eb="1">
      <t>ツ</t>
    </rPh>
    <phoneticPr fontId="2"/>
  </si>
  <si>
    <t>松阪
南勢</t>
    <rPh sb="0" eb="2">
      <t>マツザカ</t>
    </rPh>
    <rPh sb="3" eb="5">
      <t>ナンセイ</t>
    </rPh>
    <phoneticPr fontId="2"/>
  </si>
  <si>
    <t>伊勢</t>
    <rPh sb="0" eb="2">
      <t>イセ</t>
    </rPh>
    <phoneticPr fontId="2"/>
  </si>
  <si>
    <t>伊賀</t>
    <rPh sb="0" eb="2">
      <t>イガ</t>
    </rPh>
    <phoneticPr fontId="2"/>
  </si>
  <si>
    <t>名張</t>
    <rPh sb="0" eb="2">
      <t>ナバリ</t>
    </rPh>
    <phoneticPr fontId="2"/>
  </si>
  <si>
    <t>紀北</t>
    <rPh sb="0" eb="2">
      <t>キホク</t>
    </rPh>
    <phoneticPr fontId="2"/>
  </si>
  <si>
    <t>尾鷲</t>
    <rPh sb="0" eb="2">
      <t>オワセ</t>
    </rPh>
    <phoneticPr fontId="2"/>
  </si>
  <si>
    <t>紀南</t>
    <rPh sb="0" eb="1">
      <t>キ</t>
    </rPh>
    <rPh sb="1" eb="2">
      <t>ミナミ</t>
    </rPh>
    <phoneticPr fontId="2"/>
  </si>
  <si>
    <t>単独</t>
    <rPh sb="0" eb="2">
      <t>タンドク</t>
    </rPh>
    <phoneticPr fontId="2"/>
  </si>
  <si>
    <t>人</t>
    <rPh sb="0" eb="1">
      <t>ニン</t>
    </rPh>
    <phoneticPr fontId="2"/>
  </si>
  <si>
    <t>一般：１
学校：２</t>
    <rPh sb="0" eb="2">
      <t>イッパン</t>
    </rPh>
    <rPh sb="5" eb="7">
      <t>ガッコウ</t>
    </rPh>
    <phoneticPr fontId="2"/>
  </si>
  <si>
    <t>団体登録料
（学校）</t>
    <rPh sb="0" eb="1">
      <t>ダン</t>
    </rPh>
    <rPh sb="1" eb="2">
      <t>カラダ</t>
    </rPh>
    <rPh sb="2" eb="4">
      <t>トウロク</t>
    </rPh>
    <rPh sb="4" eb="5">
      <t>リョウ</t>
    </rPh>
    <rPh sb="7" eb="9">
      <t>ガッコウ</t>
    </rPh>
    <phoneticPr fontId="2"/>
  </si>
  <si>
    <t>新規：１
継続：２
追加：３</t>
    <rPh sb="0" eb="2">
      <t>シンキ</t>
    </rPh>
    <rPh sb="5" eb="7">
      <t>ケイゾク</t>
    </rPh>
    <rPh sb="10" eb="12">
      <t>ツイカ</t>
    </rPh>
    <phoneticPr fontId="2"/>
  </si>
  <si>
    <t>重複
登録</t>
    <rPh sb="0" eb="2">
      <t>ジュウフク</t>
    </rPh>
    <rPh sb="3" eb="5">
      <t>トウロク</t>
    </rPh>
    <phoneticPr fontId="2"/>
  </si>
  <si>
    <t>例</t>
    <rPh sb="0" eb="1">
      <t>レイ</t>
    </rPh>
    <phoneticPr fontId="2"/>
  </si>
  <si>
    <t>三重県太郎</t>
    <rPh sb="0" eb="2">
      <t>ミエ</t>
    </rPh>
    <rPh sb="2" eb="3">
      <t>ケン</t>
    </rPh>
    <rPh sb="3" eb="5">
      <t>タロウ</t>
    </rPh>
    <phoneticPr fontId="2"/>
  </si>
  <si>
    <t>〇</t>
    <phoneticPr fontId="2"/>
  </si>
  <si>
    <t>団体</t>
    <rPh sb="0" eb="2">
      <t>ダンタイ</t>
    </rPh>
    <phoneticPr fontId="5"/>
  </si>
  <si>
    <t>ベテラン区分</t>
    <rPh sb="4" eb="6">
      <t>クブン</t>
    </rPh>
    <phoneticPr fontId="2"/>
  </si>
  <si>
    <t>注意
事項</t>
    <rPh sb="0" eb="2">
      <t>チュウイ</t>
    </rPh>
    <rPh sb="3" eb="5">
      <t>ジコウ</t>
    </rPh>
    <phoneticPr fontId="2"/>
  </si>
  <si>
    <t>新規、継続は申込期間中に申請された場合に新規：１、継続：２を記入ください、申込期間外の場合は追加：３を記入してください</t>
    <rPh sb="0" eb="2">
      <t>シンキ</t>
    </rPh>
    <rPh sb="3" eb="5">
      <t>ケイゾク</t>
    </rPh>
    <rPh sb="6" eb="8">
      <t>モウシコミ</t>
    </rPh>
    <rPh sb="8" eb="11">
      <t>キカンチュウ</t>
    </rPh>
    <rPh sb="12" eb="14">
      <t>シンセイ</t>
    </rPh>
    <rPh sb="17" eb="19">
      <t>バアイ</t>
    </rPh>
    <rPh sb="20" eb="22">
      <t>シンキ</t>
    </rPh>
    <rPh sb="25" eb="27">
      <t>ケイゾク</t>
    </rPh>
    <rPh sb="30" eb="32">
      <t>キニュウ</t>
    </rPh>
    <rPh sb="37" eb="39">
      <t>モウシコミ</t>
    </rPh>
    <rPh sb="39" eb="41">
      <t>キカン</t>
    </rPh>
    <rPh sb="41" eb="42">
      <t>ガイ</t>
    </rPh>
    <rPh sb="43" eb="45">
      <t>バアイ</t>
    </rPh>
    <rPh sb="46" eb="48">
      <t>ツイカ</t>
    </rPh>
    <rPh sb="51" eb="53">
      <t>キニュウ</t>
    </rPh>
    <phoneticPr fontId="2"/>
  </si>
  <si>
    <t>生年月日は西暦で記入してください（記入例：2000/1/1）</t>
    <rPh sb="0" eb="2">
      <t>セイネン</t>
    </rPh>
    <rPh sb="2" eb="4">
      <t>ガッピ</t>
    </rPh>
    <rPh sb="5" eb="7">
      <t>セイレキ</t>
    </rPh>
    <rPh sb="8" eb="10">
      <t>キニュウ</t>
    </rPh>
    <rPh sb="17" eb="19">
      <t>キニュウ</t>
    </rPh>
    <rPh sb="19" eb="20">
      <t>レイ</t>
    </rPh>
    <phoneticPr fontId="2"/>
  </si>
  <si>
    <t>現在
年齢</t>
    <rPh sb="0" eb="2">
      <t>ゲンザイ</t>
    </rPh>
    <rPh sb="3" eb="5">
      <t>ネンレイ</t>
    </rPh>
    <phoneticPr fontId="2"/>
  </si>
  <si>
    <t>ベテラン基準</t>
    <rPh sb="4" eb="6">
      <t>キジュン</t>
    </rPh>
    <phoneticPr fontId="2"/>
  </si>
  <si>
    <t>◎</t>
    <phoneticPr fontId="2"/>
  </si>
  <si>
    <t>主となる地区に◎をその他の重複登録している地区に〇を入れてください
主となる地区で重複登録する団体の場合は●を入れてください</t>
    <rPh sb="0" eb="1">
      <t>シュ</t>
    </rPh>
    <rPh sb="4" eb="6">
      <t>チク</t>
    </rPh>
    <rPh sb="11" eb="12">
      <t>ホカ</t>
    </rPh>
    <rPh sb="13" eb="15">
      <t>ジュウフク</t>
    </rPh>
    <rPh sb="15" eb="17">
      <t>トウロク</t>
    </rPh>
    <rPh sb="21" eb="23">
      <t>チク</t>
    </rPh>
    <rPh sb="26" eb="27">
      <t>イ</t>
    </rPh>
    <rPh sb="34" eb="35">
      <t>シュ</t>
    </rPh>
    <rPh sb="38" eb="40">
      <t>チク</t>
    </rPh>
    <rPh sb="41" eb="43">
      <t>ジュウフク</t>
    </rPh>
    <rPh sb="43" eb="45">
      <t>トウロク</t>
    </rPh>
    <rPh sb="47" eb="49">
      <t>ダンタイ</t>
    </rPh>
    <rPh sb="50" eb="52">
      <t>バアイ</t>
    </rPh>
    <rPh sb="55" eb="56">
      <t>イ</t>
    </rPh>
    <phoneticPr fontId="2"/>
  </si>
  <si>
    <t xml:space="preserve">  三重県テニス協会</t>
    <rPh sb="2" eb="5">
      <t>ミエケン</t>
    </rPh>
    <phoneticPr fontId="2"/>
  </si>
  <si>
    <t>年齢
（2023年
12/31時点）</t>
    <rPh sb="0" eb="2">
      <t>ネンレイ</t>
    </rPh>
    <rPh sb="8" eb="9">
      <t>ネン</t>
    </rPh>
    <rPh sb="15" eb="17">
      <t>ジテン</t>
    </rPh>
    <phoneticPr fontId="2"/>
  </si>
  <si>
    <t>年齢
（2024年
4/2時点）</t>
    <rPh sb="0" eb="2">
      <t>ネンレイ</t>
    </rPh>
    <rPh sb="8" eb="9">
      <t>ネン</t>
    </rPh>
    <rPh sb="13" eb="15">
      <t>ジテン</t>
    </rPh>
    <phoneticPr fontId="2"/>
  </si>
  <si>
    <t>学生区分
（2024年
4/2時点）</t>
    <rPh sb="0" eb="2">
      <t>ガクセイ</t>
    </rPh>
    <rPh sb="2" eb="4">
      <t>クブン</t>
    </rPh>
    <rPh sb="10" eb="11">
      <t>ネン</t>
    </rPh>
    <rPh sb="15" eb="17">
      <t>ジテン</t>
    </rPh>
    <phoneticPr fontId="2"/>
  </si>
  <si>
    <t>毎年年齢計算の基準を変更する</t>
    <rPh sb="0" eb="2">
      <t>マイトシ</t>
    </rPh>
    <rPh sb="2" eb="4">
      <t>ネンレイ</t>
    </rPh>
    <rPh sb="4" eb="6">
      <t>ケイサン</t>
    </rPh>
    <rPh sb="7" eb="9">
      <t>キジュン</t>
    </rPh>
    <rPh sb="10" eb="12">
      <t>ヘンコウ</t>
    </rPh>
    <phoneticPr fontId="2"/>
  </si>
  <si>
    <t>２０２６年度 加盟団体登録用紙</t>
    <rPh sb="4" eb="6">
      <t>ネンド</t>
    </rPh>
    <phoneticPr fontId="2"/>
  </si>
  <si>
    <t>　８０歳以上の部は昭和２１年（１９４５年）１２月３１日以前に生まれた方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</si>
  <si>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３５歳以上の部は平成２年１２月３１日以前に生まれた方</t>
    <rPh sb="3" eb="6">
      <t>サイイジョウ</t>
    </rPh>
    <rPh sb="7" eb="8">
      <t>ブ</t>
    </rPh>
    <rPh sb="9" eb="11">
      <t>ヘイセイ</t>
    </rPh>
    <rPh sb="12" eb="13">
      <t>ネン</t>
    </rPh>
    <rPh sb="15" eb="16">
      <t>ガツ</t>
    </rPh>
    <rPh sb="18" eb="19">
      <t>ニチ</t>
    </rPh>
    <rPh sb="19" eb="21">
      <t>イゼン</t>
    </rPh>
    <rPh sb="22" eb="23">
      <t>ウ</t>
    </rPh>
    <rPh sb="26" eb="27">
      <t>カタ</t>
    </rPh>
    <phoneticPr fontId="2"/>
  </si>
  <si>
    <t>　４０歳以上の部は昭和６１年（１９８５年）１２月３１日以前に生まれた方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</si>
  <si>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４５歳以上の部は昭和５６年（１９８０年）１２月３１日以前に生まれた方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</si>
  <si>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５０歳以上の部は昭和５１年（１９７５年）１２月３１日以前に生まれた方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</si>
  <si>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５５歳以上の部は昭和４６年（１９７０年）１２月３１日以前に生まれた方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</si>
  <si>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６０歳以上の部は昭和４１年（１９６５年）１２月３１日以前に生まれた方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</si>
  <si>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６５歳以上の部は昭和２６年（１９６０年）１２月３１日以前に生まれた方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</si>
  <si>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７０歳以上の部は昭和３１年（１９５５年）１２月３１日以前に生まれた方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</si>
  <si>
    <t>　７５歳以上の部は昭和２６年（１９５０年）１２月３１日以前に生まれた方</t>
    <rPh sb="3" eb="6">
      <t>サイイジョウ</t>
    </rPh>
    <rPh sb="7" eb="8">
      <t>ブ</t>
    </rPh>
    <rPh sb="9" eb="11">
      <t>ショウワ</t>
    </rPh>
    <rPh sb="13" eb="14">
      <t>ネン</t>
    </rPh>
    <rPh sb="19" eb="20">
      <t>ネン</t>
    </rPh>
    <rPh sb="23" eb="24">
      <t>ガツ</t>
    </rPh>
    <rPh sb="26" eb="27">
      <t>ニチ</t>
    </rPh>
    <rPh sb="27" eb="29">
      <t>イゼン</t>
    </rPh>
    <rPh sb="30" eb="31">
      <t>ウ</t>
    </rPh>
    <rPh sb="34" eb="35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</si>
</sst>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;[Red]\-#,##0\ "/>
    <numFmt numFmtId="178" formatCode="0_);[Red]\(0\)"/>
    <numFmt numFmtId="179" formatCode="yyyy/m/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1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0" xfId="4" applyFont="1" applyAlignment="1">
      <alignment vertical="center"/>
    </xf>
    <xf numFmtId="0" fontId="7" fillId="0" borderId="0" xfId="4" applyFont="1" applyAlignment="1">
      <alignment horizontal="centerContinuous" vertical="center"/>
    </xf>
    <xf numFmtId="0" fontId="8" fillId="0" borderId="0" xfId="4" applyFont="1" applyAlignment="1">
      <alignment horizontal="centerContinuous" vertical="center"/>
    </xf>
    <xf numFmtId="0" fontId="9" fillId="0" borderId="0" xfId="4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shrinkToFit="1"/>
    </xf>
    <xf numFmtId="0" fontId="11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176" fontId="14" fillId="0" borderId="0" xfId="5" applyNumberFormat="1" applyFont="1" applyBorder="1" applyAlignment="1">
      <alignment horizontal="center" vertical="center"/>
    </xf>
    <xf numFmtId="176" fontId="1" fillId="0" borderId="0" xfId="5" applyNumberFormat="1" applyFont="1" applyBorder="1" applyAlignment="1">
      <alignment horizontal="right" vertical="center"/>
    </xf>
    <xf numFmtId="0" fontId="1" fillId="0" borderId="0" xfId="4" applyFont="1" applyBorder="1" applyAlignment="1">
      <alignment vertical="center"/>
    </xf>
    <xf numFmtId="176" fontId="11" fillId="0" borderId="0" xfId="4" applyNumberFormat="1" applyFont="1" applyBorder="1" applyAlignment="1">
      <alignment vertical="center"/>
    </xf>
    <xf numFmtId="176" fontId="14" fillId="0" borderId="1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1" fillId="0" borderId="5" xfId="4" applyFont="1" applyBorder="1" applyAlignment="1">
      <alignment vertical="center"/>
    </xf>
    <xf numFmtId="14" fontId="6" fillId="0" borderId="0" xfId="4" applyNumberFormat="1" applyFont="1" applyAlignment="1">
      <alignment horizontal="right" vertical="center"/>
    </xf>
    <xf numFmtId="0" fontId="13" fillId="0" borderId="6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7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6" fillId="0" borderId="8" xfId="4" applyFont="1" applyBorder="1" applyAlignment="1">
      <alignment horizontal="center" vertical="center" shrinkToFit="1"/>
    </xf>
    <xf numFmtId="0" fontId="0" fillId="0" borderId="8" xfId="5" applyFont="1" applyBorder="1" applyAlignment="1">
      <alignment horizontal="center" vertical="center" shrinkToFit="1"/>
    </xf>
    <xf numFmtId="0" fontId="0" fillId="0" borderId="8" xfId="5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shrinkToFit="1"/>
    </xf>
    <xf numFmtId="0" fontId="9" fillId="0" borderId="10" xfId="4" applyFont="1" applyBorder="1" applyAlignment="1">
      <alignment vertical="center" shrinkToFit="1"/>
    </xf>
    <xf numFmtId="0" fontId="17" fillId="0" borderId="0" xfId="4" applyFont="1" applyAlignment="1">
      <alignment vertical="center"/>
    </xf>
    <xf numFmtId="0" fontId="13" fillId="0" borderId="11" xfId="4" applyFont="1" applyBorder="1" applyAlignment="1">
      <alignment vertical="center"/>
    </xf>
    <xf numFmtId="0" fontId="9" fillId="0" borderId="12" xfId="4" applyFont="1" applyBorder="1" applyAlignment="1">
      <alignment vertical="center" shrinkToFit="1"/>
    </xf>
    <xf numFmtId="0" fontId="13" fillId="0" borderId="13" xfId="4" applyFont="1" applyBorder="1" applyAlignment="1">
      <alignment vertical="center"/>
    </xf>
    <xf numFmtId="0" fontId="9" fillId="0" borderId="8" xfId="4" applyFont="1" applyBorder="1" applyAlignment="1">
      <alignment horizontal="center" vertical="center" shrinkToFit="1"/>
    </xf>
    <xf numFmtId="0" fontId="13" fillId="0" borderId="14" xfId="4" applyFont="1" applyBorder="1" applyAlignment="1">
      <alignment vertical="center"/>
    </xf>
    <xf numFmtId="0" fontId="6" fillId="0" borderId="15" xfId="4" applyFont="1" applyBorder="1" applyAlignment="1">
      <alignment horizontal="center" vertical="center" wrapText="1"/>
    </xf>
    <xf numFmtId="0" fontId="17" fillId="0" borderId="16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 shrinkToFit="1"/>
    </xf>
    <xf numFmtId="0" fontId="0" fillId="0" borderId="12" xfId="5" applyFont="1" applyBorder="1" applyAlignment="1">
      <alignment horizontal="center" vertical="center" shrinkToFit="1"/>
    </xf>
    <xf numFmtId="0" fontId="0" fillId="0" borderId="12" xfId="5" applyFont="1" applyBorder="1" applyAlignment="1">
      <alignment horizontal="center" vertical="center" wrapText="1"/>
    </xf>
    <xf numFmtId="0" fontId="6" fillId="0" borderId="17" xfId="4" applyFont="1" applyBorder="1" applyAlignment="1">
      <alignment vertical="center"/>
    </xf>
    <xf numFmtId="14" fontId="19" fillId="0" borderId="0" xfId="4" applyNumberFormat="1" applyFont="1" applyBorder="1" applyAlignment="1">
      <alignment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vertical="center"/>
    </xf>
    <xf numFmtId="0" fontId="6" fillId="0" borderId="19" xfId="4" applyFont="1" applyBorder="1" applyAlignment="1">
      <alignment vertical="center"/>
    </xf>
    <xf numFmtId="0" fontId="6" fillId="0" borderId="18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center" shrinkToFit="1"/>
    </xf>
    <xf numFmtId="0" fontId="11" fillId="0" borderId="12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right" vertical="center"/>
    </xf>
    <xf numFmtId="0" fontId="6" fillId="0" borderId="18" xfId="4" applyFont="1" applyBorder="1" applyAlignment="1">
      <alignment horizontal="right" vertical="center"/>
    </xf>
    <xf numFmtId="0" fontId="6" fillId="0" borderId="19" xfId="4" applyFont="1" applyBorder="1" applyAlignment="1">
      <alignment horizontal="right" vertical="center"/>
    </xf>
    <xf numFmtId="0" fontId="0" fillId="0" borderId="0" xfId="4" applyFont="1" applyAlignment="1">
      <alignment vertical="center"/>
    </xf>
    <xf numFmtId="0" fontId="17" fillId="0" borderId="21" xfId="4" applyFont="1" applyBorder="1" applyAlignment="1">
      <alignment horizontal="center" vertical="center" shrinkToFit="1"/>
    </xf>
    <xf numFmtId="0" fontId="17" fillId="0" borderId="16" xfId="4" applyFont="1" applyBorder="1" applyAlignment="1">
      <alignment horizontal="center" vertical="center" shrinkToFit="1"/>
    </xf>
    <xf numFmtId="0" fontId="6" fillId="0" borderId="22" xfId="4" applyFont="1" applyBorder="1" applyAlignment="1">
      <alignment horizontal="center" vertical="center" shrinkToFit="1"/>
    </xf>
    <xf numFmtId="0" fontId="6" fillId="0" borderId="23" xfId="4" applyFont="1" applyBorder="1" applyAlignment="1">
      <alignment horizontal="center" vertical="center" shrinkToFit="1"/>
    </xf>
    <xf numFmtId="0" fontId="6" fillId="0" borderId="15" xfId="4" applyFont="1" applyBorder="1" applyAlignment="1">
      <alignment horizontal="center" vertical="center" shrinkToFit="1"/>
    </xf>
    <xf numFmtId="0" fontId="6" fillId="0" borderId="24" xfId="4" applyFont="1" applyBorder="1" applyAlignment="1">
      <alignment horizontal="center" vertical="center" shrinkToFit="1"/>
    </xf>
    <xf numFmtId="0" fontId="19" fillId="0" borderId="0" xfId="4" applyFont="1" applyAlignment="1">
      <alignment vertical="center"/>
    </xf>
    <xf numFmtId="0" fontId="14" fillId="2" borderId="25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vertical="center"/>
    </xf>
    <xf numFmtId="0" fontId="13" fillId="2" borderId="26" xfId="4" applyFont="1" applyFill="1" applyBorder="1" applyAlignment="1">
      <alignment vertical="center"/>
    </xf>
    <xf numFmtId="0" fontId="13" fillId="2" borderId="27" xfId="5" applyFont="1" applyFill="1" applyBorder="1" applyAlignment="1">
      <alignment horizontal="center" vertical="center"/>
    </xf>
    <xf numFmtId="0" fontId="13" fillId="2" borderId="28" xfId="4" applyFont="1" applyFill="1" applyBorder="1" applyAlignment="1">
      <alignment horizontal="center" vertical="center"/>
    </xf>
    <xf numFmtId="0" fontId="11" fillId="2" borderId="29" xfId="4" applyFont="1" applyFill="1" applyBorder="1" applyAlignment="1">
      <alignment horizontal="center" vertical="center"/>
    </xf>
    <xf numFmtId="0" fontId="11" fillId="2" borderId="30" xfId="4" applyFont="1" applyFill="1" applyBorder="1" applyAlignment="1">
      <alignment horizontal="center" vertical="center"/>
    </xf>
    <xf numFmtId="0" fontId="6" fillId="2" borderId="31" xfId="4" applyFont="1" applyFill="1" applyBorder="1" applyAlignment="1">
      <alignment horizontal="center" vertical="center"/>
    </xf>
    <xf numFmtId="0" fontId="6" fillId="2" borderId="17" xfId="4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center" vertical="center"/>
    </xf>
    <xf numFmtId="0" fontId="6" fillId="2" borderId="30" xfId="4" applyFont="1" applyFill="1" applyBorder="1" applyAlignment="1">
      <alignment horizontal="center" vertical="center"/>
    </xf>
    <xf numFmtId="0" fontId="6" fillId="2" borderId="33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6" fillId="2" borderId="34" xfId="4" applyFont="1" applyFill="1" applyBorder="1" applyAlignment="1">
      <alignment horizontal="center" vertical="center"/>
    </xf>
    <xf numFmtId="0" fontId="6" fillId="2" borderId="18" xfId="4" applyFont="1" applyFill="1" applyBorder="1" applyAlignment="1">
      <alignment horizontal="center" vertical="center"/>
    </xf>
    <xf numFmtId="0" fontId="6" fillId="2" borderId="35" xfId="4" applyFont="1" applyFill="1" applyBorder="1" applyAlignment="1">
      <alignment horizontal="center" vertical="center"/>
    </xf>
    <xf numFmtId="0" fontId="6" fillId="2" borderId="10" xfId="4" applyFont="1" applyFill="1" applyBorder="1" applyAlignment="1">
      <alignment horizontal="center" vertical="center"/>
    </xf>
    <xf numFmtId="0" fontId="6" fillId="2" borderId="36" xfId="4" applyFont="1" applyFill="1" applyBorder="1" applyAlignment="1">
      <alignment horizontal="center" vertical="center"/>
    </xf>
    <xf numFmtId="0" fontId="11" fillId="2" borderId="7" xfId="4" applyFont="1" applyFill="1" applyBorder="1" applyAlignment="1">
      <alignment horizontal="center" vertical="center"/>
    </xf>
    <xf numFmtId="0" fontId="11" fillId="2" borderId="37" xfId="4" applyFont="1" applyFill="1" applyBorder="1" applyAlignment="1">
      <alignment horizontal="center" vertical="center"/>
    </xf>
    <xf numFmtId="0" fontId="6" fillId="2" borderId="38" xfId="4" applyFont="1" applyFill="1" applyBorder="1" applyAlignment="1">
      <alignment horizontal="center" vertical="center"/>
    </xf>
    <xf numFmtId="0" fontId="6" fillId="2" borderId="39" xfId="4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6" fillId="2" borderId="41" xfId="4" applyFont="1" applyFill="1" applyBorder="1" applyAlignment="1">
      <alignment horizontal="center" vertical="center"/>
    </xf>
    <xf numFmtId="0" fontId="6" fillId="2" borderId="42" xfId="4" applyFont="1" applyFill="1" applyBorder="1" applyAlignment="1">
      <alignment horizontal="center" vertical="center"/>
    </xf>
    <xf numFmtId="0" fontId="11" fillId="2" borderId="43" xfId="4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6" fillId="2" borderId="21" xfId="4" applyFont="1" applyFill="1" applyBorder="1" applyAlignment="1">
      <alignment horizontal="center" vertical="center"/>
    </xf>
    <xf numFmtId="0" fontId="6" fillId="2" borderId="19" xfId="4" applyFont="1" applyFill="1" applyBorder="1" applyAlignment="1">
      <alignment horizontal="center" vertical="center"/>
    </xf>
    <xf numFmtId="0" fontId="6" fillId="2" borderId="22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9" xfId="4" applyFont="1" applyFill="1" applyBorder="1" applyAlignment="1">
      <alignment horizontal="center" vertical="center"/>
    </xf>
    <xf numFmtId="0" fontId="0" fillId="0" borderId="5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1" fillId="2" borderId="60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35" xfId="4" applyFont="1" applyFill="1" applyBorder="1" applyAlignment="1">
      <alignment horizontal="center" vertical="center"/>
    </xf>
    <xf numFmtId="0" fontId="14" fillId="0" borderId="5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0" fontId="10" fillId="0" borderId="0" xfId="3" applyFont="1" applyBorder="1" applyAlignment="1">
      <alignment vertical="center"/>
    </xf>
    <xf numFmtId="0" fontId="10" fillId="0" borderId="49" xfId="3" applyFont="1" applyBorder="1" applyAlignment="1">
      <alignment vertical="center"/>
    </xf>
    <xf numFmtId="0" fontId="10" fillId="0" borderId="45" xfId="3" applyFont="1" applyBorder="1" applyAlignment="1">
      <alignment vertical="center"/>
    </xf>
    <xf numFmtId="0" fontId="3" fillId="2" borderId="46" xfId="1" applyFill="1" applyBorder="1" applyAlignment="1" applyProtection="1">
      <alignment horizontal="center" vertical="center"/>
    </xf>
    <xf numFmtId="0" fontId="10" fillId="2" borderId="46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0" fillId="2" borderId="45" xfId="3" applyFont="1" applyFill="1" applyBorder="1" applyAlignment="1">
      <alignment horizontal="center" vertical="center"/>
    </xf>
    <xf numFmtId="0" fontId="10" fillId="2" borderId="67" xfId="3" applyFont="1" applyFill="1" applyBorder="1" applyAlignment="1">
      <alignment horizontal="center" vertical="center"/>
    </xf>
    <xf numFmtId="0" fontId="14" fillId="0" borderId="25" xfId="4" applyFont="1" applyBorder="1" applyAlignment="1">
      <alignment horizontal="center" vertical="center"/>
    </xf>
    <xf numFmtId="0" fontId="14" fillId="0" borderId="46" xfId="4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0" fillId="0" borderId="0" xfId="3" applyFont="1" applyBorder="1" applyAlignment="1">
      <alignment horizontal="right" vertical="center"/>
    </xf>
    <xf numFmtId="0" fontId="9" fillId="0" borderId="5" xfId="4" applyFont="1" applyBorder="1" applyAlignment="1">
      <alignment horizontal="center" vertical="center" textRotation="255"/>
    </xf>
    <xf numFmtId="0" fontId="10" fillId="0" borderId="5" xfId="3" applyFont="1" applyBorder="1" applyAlignment="1">
      <alignment horizontal="center" vertical="center" textRotation="255"/>
    </xf>
    <xf numFmtId="0" fontId="14" fillId="0" borderId="5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1" fillId="0" borderId="59" xfId="5" applyFont="1" applyBorder="1" applyAlignment="1">
      <alignment horizontal="center" vertical="center"/>
    </xf>
    <xf numFmtId="0" fontId="11" fillId="0" borderId="62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3" fillId="0" borderId="82" xfId="5" applyFont="1" applyBorder="1" applyAlignment="1">
      <alignment vertical="center"/>
    </xf>
    <xf numFmtId="0" fontId="14" fillId="0" borderId="49" xfId="4" applyFont="1" applyBorder="1" applyAlignment="1">
      <alignment horizontal="center" vertical="center"/>
    </xf>
    <xf numFmtId="0" fontId="14" fillId="0" borderId="45" xfId="4" applyFont="1" applyBorder="1" applyAlignment="1">
      <alignment horizontal="center" vertical="center"/>
    </xf>
    <xf numFmtId="0" fontId="13" fillId="0" borderId="77" xfId="5" applyFont="1" applyBorder="1" applyAlignment="1">
      <alignment vertical="center"/>
    </xf>
    <xf numFmtId="0" fontId="15" fillId="0" borderId="83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15" fillId="0" borderId="67" xfId="3" applyFont="1" applyBorder="1" applyAlignment="1">
      <alignment horizontal="center" vertical="center"/>
    </xf>
    <xf numFmtId="0" fontId="13" fillId="0" borderId="84" xfId="5" applyFont="1" applyBorder="1" applyAlignment="1">
      <alignment horizontal="center" vertical="center"/>
    </xf>
    <xf numFmtId="0" fontId="13" fillId="0" borderId="61" xfId="5" applyFont="1" applyBorder="1" applyAlignment="1">
      <alignment horizontal="center" vertical="center"/>
    </xf>
    <xf numFmtId="0" fontId="13" fillId="0" borderId="85" xfId="5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13" fillId="0" borderId="62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14" fillId="2" borderId="46" xfId="4" applyFont="1" applyFill="1" applyBorder="1" applyAlignment="1">
      <alignment horizontal="center" vertical="center" wrapText="1"/>
    </xf>
    <xf numFmtId="0" fontId="14" fillId="2" borderId="46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/>
    </xf>
    <xf numFmtId="0" fontId="14" fillId="2" borderId="83" xfId="4" applyFont="1" applyFill="1" applyBorder="1" applyAlignment="1">
      <alignment horizontal="center" vertical="center"/>
    </xf>
    <xf numFmtId="0" fontId="14" fillId="2" borderId="45" xfId="4" applyFont="1" applyFill="1" applyBorder="1" applyAlignment="1">
      <alignment horizontal="center" vertical="center"/>
    </xf>
    <xf numFmtId="0" fontId="14" fillId="2" borderId="67" xfId="4" applyFont="1" applyFill="1" applyBorder="1" applyAlignment="1">
      <alignment horizontal="center" vertical="center"/>
    </xf>
    <xf numFmtId="0" fontId="13" fillId="0" borderId="13" xfId="5" applyFont="1" applyBorder="1" applyAlignment="1">
      <alignment horizontal="center" vertical="center"/>
    </xf>
    <xf numFmtId="0" fontId="13" fillId="0" borderId="83" xfId="5" applyFont="1" applyBorder="1" applyAlignment="1">
      <alignment horizontal="center" vertical="center"/>
    </xf>
    <xf numFmtId="0" fontId="13" fillId="0" borderId="67" xfId="5" applyFont="1" applyBorder="1" applyAlignment="1">
      <alignment horizontal="center" vertical="center"/>
    </xf>
    <xf numFmtId="0" fontId="9" fillId="2" borderId="76" xfId="3" applyFont="1" applyFill="1" applyBorder="1" applyAlignment="1">
      <alignment horizontal="center" vertical="center"/>
    </xf>
    <xf numFmtId="0" fontId="9" fillId="2" borderId="46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86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83" xfId="3" applyFont="1" applyFill="1" applyBorder="1" applyAlignment="1">
      <alignment horizontal="center" vertical="center"/>
    </xf>
    <xf numFmtId="0" fontId="9" fillId="2" borderId="66" xfId="3" applyFont="1" applyFill="1" applyBorder="1" applyAlignment="1">
      <alignment horizontal="center" vertical="center"/>
    </xf>
    <xf numFmtId="0" fontId="9" fillId="2" borderId="45" xfId="3" applyFont="1" applyFill="1" applyBorder="1" applyAlignment="1">
      <alignment horizontal="center" vertical="center"/>
    </xf>
    <xf numFmtId="0" fontId="9" fillId="2" borderId="67" xfId="3" applyFont="1" applyFill="1" applyBorder="1" applyAlignment="1">
      <alignment horizontal="center" vertical="center"/>
    </xf>
    <xf numFmtId="0" fontId="12" fillId="0" borderId="45" xfId="4" applyFont="1" applyBorder="1" applyAlignment="1">
      <alignment horizontal="right" vertical="center"/>
    </xf>
    <xf numFmtId="178" fontId="9" fillId="0" borderId="29" xfId="3" applyNumberFormat="1" applyFont="1" applyBorder="1" applyAlignment="1">
      <alignment horizontal="right" vertical="center"/>
    </xf>
    <xf numFmtId="0" fontId="13" fillId="0" borderId="78" xfId="5" applyFont="1" applyBorder="1" applyAlignment="1">
      <alignment horizontal="center" vertical="center" wrapText="1"/>
    </xf>
    <xf numFmtId="0" fontId="13" fillId="0" borderId="12" xfId="5" applyFont="1" applyBorder="1" applyAlignment="1">
      <alignment horizontal="center" vertical="center" wrapText="1"/>
    </xf>
    <xf numFmtId="0" fontId="14" fillId="2" borderId="56" xfId="4" applyFont="1" applyFill="1" applyBorder="1" applyAlignment="1">
      <alignment horizontal="center" vertical="center"/>
    </xf>
    <xf numFmtId="0" fontId="14" fillId="2" borderId="57" xfId="4" applyFont="1" applyFill="1" applyBorder="1" applyAlignment="1">
      <alignment horizontal="center" vertical="center"/>
    </xf>
    <xf numFmtId="0" fontId="14" fillId="2" borderId="58" xfId="4" applyFont="1" applyFill="1" applyBorder="1" applyAlignment="1">
      <alignment horizontal="center" vertical="center"/>
    </xf>
    <xf numFmtId="0" fontId="14" fillId="2" borderId="79" xfId="4" applyFont="1" applyFill="1" applyBorder="1" applyAlignment="1">
      <alignment horizontal="center" vertical="center"/>
    </xf>
    <xf numFmtId="0" fontId="14" fillId="2" borderId="51" xfId="4" applyFont="1" applyFill="1" applyBorder="1" applyAlignment="1">
      <alignment horizontal="center" vertical="center"/>
    </xf>
    <xf numFmtId="0" fontId="14" fillId="2" borderId="52" xfId="4" applyFont="1" applyFill="1" applyBorder="1" applyAlignment="1">
      <alignment horizontal="center" vertical="center"/>
    </xf>
    <xf numFmtId="179" fontId="11" fillId="2" borderId="64" xfId="4" applyNumberFormat="1" applyFont="1" applyFill="1" applyBorder="1" applyAlignment="1">
      <alignment horizontal="center" vertical="center"/>
    </xf>
    <xf numFmtId="179" fontId="11" fillId="2" borderId="65" xfId="4" applyNumberFormat="1" applyFont="1" applyFill="1" applyBorder="1" applyAlignment="1">
      <alignment horizontal="center" vertical="center"/>
    </xf>
    <xf numFmtId="0" fontId="6" fillId="0" borderId="46" xfId="4" applyFont="1" applyBorder="1" applyAlignment="1">
      <alignment horizontal="center" vertical="center" wrapText="1"/>
    </xf>
    <xf numFmtId="0" fontId="6" fillId="0" borderId="46" xfId="4" applyFont="1" applyBorder="1" applyAlignment="1">
      <alignment horizontal="center" vertical="center"/>
    </xf>
    <xf numFmtId="0" fontId="6" fillId="0" borderId="45" xfId="4" applyFont="1" applyBorder="1" applyAlignment="1">
      <alignment horizontal="center" vertical="center"/>
    </xf>
    <xf numFmtId="178" fontId="9" fillId="0" borderId="1" xfId="3" applyNumberFormat="1" applyFont="1" applyBorder="1" applyAlignment="1">
      <alignment horizontal="right" vertical="center"/>
    </xf>
    <xf numFmtId="0" fontId="18" fillId="0" borderId="78" xfId="5" applyFont="1" applyBorder="1" applyAlignment="1">
      <alignment horizontal="center" vertical="center" wrapText="1"/>
    </xf>
    <xf numFmtId="0" fontId="18" fillId="0" borderId="80" xfId="5" applyFont="1" applyBorder="1" applyAlignment="1">
      <alignment horizontal="center" vertical="center"/>
    </xf>
    <xf numFmtId="0" fontId="18" fillId="0" borderId="12" xfId="5" applyFont="1" applyBorder="1" applyAlignment="1">
      <alignment horizontal="center" vertical="center"/>
    </xf>
    <xf numFmtId="0" fontId="18" fillId="0" borderId="20" xfId="5" applyFont="1" applyBorder="1" applyAlignment="1">
      <alignment horizontal="center" vertical="center"/>
    </xf>
    <xf numFmtId="0" fontId="13" fillId="2" borderId="53" xfId="4" applyFont="1" applyFill="1" applyBorder="1" applyAlignment="1">
      <alignment horizontal="center" vertical="center"/>
    </xf>
    <xf numFmtId="0" fontId="13" fillId="2" borderId="54" xfId="4" applyFont="1" applyFill="1" applyBorder="1" applyAlignment="1">
      <alignment horizontal="center" vertical="center"/>
    </xf>
    <xf numFmtId="0" fontId="13" fillId="2" borderId="81" xfId="4" applyFont="1" applyFill="1" applyBorder="1" applyAlignment="1">
      <alignment horizontal="center" vertical="center"/>
    </xf>
    <xf numFmtId="0" fontId="14" fillId="0" borderId="5" xfId="4" applyFont="1" applyBorder="1" applyAlignment="1">
      <alignment horizontal="center" vertical="center" shrinkToFit="1"/>
    </xf>
    <xf numFmtId="0" fontId="14" fillId="0" borderId="0" xfId="4" applyFont="1" applyBorder="1" applyAlignment="1">
      <alignment horizontal="center" vertical="center" shrinkToFit="1"/>
    </xf>
    <xf numFmtId="178" fontId="9" fillId="0" borderId="7" xfId="4" applyNumberFormat="1" applyFont="1" applyBorder="1" applyAlignment="1">
      <alignment horizontal="right" vertical="center"/>
    </xf>
    <xf numFmtId="179" fontId="11" fillId="0" borderId="59" xfId="4" applyNumberFormat="1" applyFont="1" applyBorder="1" applyAlignment="1">
      <alignment horizontal="center" vertical="center"/>
    </xf>
    <xf numFmtId="179" fontId="11" fillId="0" borderId="63" xfId="4" applyNumberFormat="1" applyFont="1" applyBorder="1" applyAlignment="1">
      <alignment horizontal="center" vertical="center"/>
    </xf>
    <xf numFmtId="0" fontId="1" fillId="0" borderId="76" xfId="5" applyFont="1" applyBorder="1" applyAlignment="1">
      <alignment horizontal="center" vertical="center"/>
    </xf>
    <xf numFmtId="0" fontId="1" fillId="0" borderId="46" xfId="5" applyFont="1" applyBorder="1" applyAlignment="1">
      <alignment horizontal="center" vertical="center"/>
    </xf>
    <xf numFmtId="0" fontId="1" fillId="0" borderId="47" xfId="5" applyFont="1" applyBorder="1" applyAlignment="1">
      <alignment horizontal="center" vertical="center"/>
    </xf>
    <xf numFmtId="0" fontId="1" fillId="0" borderId="66" xfId="5" applyFont="1" applyBorder="1" applyAlignment="1">
      <alignment horizontal="center" vertical="center"/>
    </xf>
    <xf numFmtId="0" fontId="1" fillId="0" borderId="45" xfId="5" applyFont="1" applyBorder="1" applyAlignment="1">
      <alignment horizontal="center" vertical="center"/>
    </xf>
    <xf numFmtId="0" fontId="1" fillId="0" borderId="77" xfId="5" applyFont="1" applyBorder="1" applyAlignment="1">
      <alignment horizontal="center" vertical="center"/>
    </xf>
    <xf numFmtId="179" fontId="11" fillId="2" borderId="66" xfId="4" applyNumberFormat="1" applyFont="1" applyFill="1" applyBorder="1" applyAlignment="1">
      <alignment horizontal="center" vertical="center"/>
    </xf>
    <xf numFmtId="179" fontId="11" fillId="2" borderId="67" xfId="4" applyNumberFormat="1" applyFont="1" applyFill="1" applyBorder="1" applyAlignment="1">
      <alignment horizontal="center" vertical="center"/>
    </xf>
    <xf numFmtId="0" fontId="0" fillId="0" borderId="68" xfId="4" applyFont="1" applyBorder="1" applyAlignment="1">
      <alignment horizontal="center" vertical="center" wrapText="1"/>
    </xf>
    <xf numFmtId="0" fontId="1" fillId="0" borderId="69" xfId="4" applyFont="1" applyBorder="1" applyAlignment="1">
      <alignment horizontal="center" vertical="center"/>
    </xf>
    <xf numFmtId="0" fontId="11" fillId="2" borderId="44" xfId="4" applyFont="1" applyFill="1" applyBorder="1" applyAlignment="1">
      <alignment horizontal="center" vertical="center"/>
    </xf>
    <xf numFmtId="0" fontId="11" fillId="2" borderId="43" xfId="4" applyFont="1" applyFill="1" applyBorder="1" applyAlignment="1">
      <alignment horizontal="center" vertical="center"/>
    </xf>
    <xf numFmtId="0" fontId="11" fillId="2" borderId="22" xfId="4" applyFont="1" applyFill="1" applyBorder="1" applyAlignment="1">
      <alignment horizontal="center" vertical="center"/>
    </xf>
    <xf numFmtId="0" fontId="17" fillId="0" borderId="25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0" fillId="0" borderId="70" xfId="4" applyFont="1" applyBorder="1" applyAlignment="1">
      <alignment horizontal="left" vertical="center"/>
    </xf>
    <xf numFmtId="0" fontId="1" fillId="0" borderId="71" xfId="4" applyFont="1" applyBorder="1" applyAlignment="1">
      <alignment horizontal="left" vertical="center"/>
    </xf>
    <xf numFmtId="0" fontId="1" fillId="0" borderId="72" xfId="4" applyFont="1" applyBorder="1" applyAlignment="1">
      <alignment horizontal="left" vertical="center"/>
    </xf>
    <xf numFmtId="0" fontId="0" fillId="0" borderId="73" xfId="4" applyFont="1" applyBorder="1" applyAlignment="1">
      <alignment horizontal="left" vertical="center"/>
    </xf>
    <xf numFmtId="0" fontId="1" fillId="0" borderId="74" xfId="4" applyFont="1" applyBorder="1" applyAlignment="1">
      <alignment horizontal="left" vertical="center"/>
    </xf>
    <xf numFmtId="0" fontId="1" fillId="0" borderId="75" xfId="4" applyFont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19" fillId="0" borderId="45" xfId="4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 wrapText="1"/>
    </xf>
    <xf numFmtId="0" fontId="14" fillId="0" borderId="46" xfId="4" applyFont="1" applyBorder="1" applyAlignment="1">
      <alignment horizontal="center" vertical="center" wrapText="1"/>
    </xf>
    <xf numFmtId="0" fontId="14" fillId="0" borderId="47" xfId="4" applyFont="1" applyBorder="1" applyAlignment="1">
      <alignment horizontal="center" vertical="center" wrapText="1"/>
    </xf>
    <xf numFmtId="0" fontId="14" fillId="0" borderId="31" xfId="4" applyFont="1" applyBorder="1" applyAlignment="1">
      <alignment horizontal="center" vertical="center" wrapText="1"/>
    </xf>
    <xf numFmtId="0" fontId="14" fillId="0" borderId="29" xfId="4" applyFont="1" applyBorder="1" applyAlignment="1">
      <alignment horizontal="center" vertical="center" wrapText="1"/>
    </xf>
    <xf numFmtId="0" fontId="14" fillId="0" borderId="32" xfId="4" applyFont="1" applyBorder="1" applyAlignment="1">
      <alignment horizontal="center" vertical="center" wrapText="1"/>
    </xf>
    <xf numFmtId="0" fontId="9" fillId="2" borderId="41" xfId="5" applyFont="1" applyFill="1" applyBorder="1" applyAlignment="1">
      <alignment horizontal="center" vertical="center"/>
    </xf>
    <xf numFmtId="0" fontId="9" fillId="2" borderId="48" xfId="5" applyFont="1" applyFill="1" applyBorder="1" applyAlignment="1">
      <alignment horizontal="center" vertical="center"/>
    </xf>
    <xf numFmtId="0" fontId="14" fillId="0" borderId="38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14" fillId="0" borderId="49" xfId="4" applyFont="1" applyBorder="1" applyAlignment="1">
      <alignment horizontal="center" vertical="center" wrapText="1"/>
    </xf>
    <xf numFmtId="0" fontId="14" fillId="0" borderId="45" xfId="4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0" fillId="2" borderId="50" xfId="3" applyFont="1" applyFill="1" applyBorder="1" applyAlignment="1">
      <alignment horizontal="center"/>
    </xf>
    <xf numFmtId="0" fontId="10" fillId="2" borderId="51" xfId="3" applyFont="1" applyFill="1" applyBorder="1" applyAlignment="1">
      <alignment horizontal="center"/>
    </xf>
    <xf numFmtId="0" fontId="10" fillId="2" borderId="52" xfId="3" applyFont="1" applyFill="1" applyBorder="1" applyAlignment="1">
      <alignment horizontal="center"/>
    </xf>
    <xf numFmtId="0" fontId="10" fillId="2" borderId="53" xfId="3" applyFont="1" applyFill="1" applyBorder="1" applyAlignment="1">
      <alignment horizontal="center"/>
    </xf>
    <xf numFmtId="0" fontId="10" fillId="2" borderId="54" xfId="3" applyFont="1" applyFill="1" applyBorder="1" applyAlignment="1">
      <alignment horizontal="center"/>
    </xf>
    <xf numFmtId="0" fontId="10" fillId="2" borderId="55" xfId="3" applyFont="1" applyFill="1" applyBorder="1" applyAlignment="1">
      <alignment horizontal="center"/>
    </xf>
    <xf numFmtId="0" fontId="13" fillId="0" borderId="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2" borderId="53" xfId="3" applyFont="1" applyFill="1" applyBorder="1" applyAlignment="1">
      <alignment horizontal="center" vertical="center"/>
    </xf>
    <xf numFmtId="0" fontId="13" fillId="2" borderId="54" xfId="3" applyFont="1" applyFill="1" applyBorder="1" applyAlignment="1">
      <alignment horizontal="center" vertical="center"/>
    </xf>
    <xf numFmtId="0" fontId="13" fillId="2" borderId="55" xfId="3" applyFont="1" applyFill="1" applyBorder="1" applyAlignment="1">
      <alignment horizontal="center" vertical="center"/>
    </xf>
    <xf numFmtId="178" fontId="9" fillId="0" borderId="44" xfId="4" applyNumberFormat="1" applyFont="1" applyBorder="1" applyAlignment="1">
      <alignment horizontal="right" vertical="center"/>
    </xf>
    <xf numFmtId="178" fontId="9" fillId="0" borderId="22" xfId="4" applyNumberFormat="1" applyFont="1" applyBorder="1" applyAlignment="1">
      <alignment horizontal="right" vertical="center"/>
    </xf>
    <xf numFmtId="177" fontId="9" fillId="0" borderId="12" xfId="2" applyNumberFormat="1" applyFont="1" applyBorder="1" applyAlignment="1">
      <alignment horizontal="right" vertical="center" shrinkToFit="1"/>
    </xf>
    <xf numFmtId="177" fontId="9" fillId="0" borderId="59" xfId="2" applyNumberFormat="1" applyFont="1" applyBorder="1" applyAlignment="1">
      <alignment horizontal="right" vertical="center" shrinkToFit="1"/>
    </xf>
    <xf numFmtId="177" fontId="9" fillId="0" borderId="10" xfId="2" applyNumberFormat="1" applyFont="1" applyBorder="1" applyAlignment="1">
      <alignment horizontal="right" vertical="center" shrinkToFit="1"/>
    </xf>
    <xf numFmtId="177" fontId="9" fillId="0" borderId="60" xfId="2" applyNumberFormat="1" applyFont="1" applyBorder="1" applyAlignment="1">
      <alignment horizontal="right" vertical="center" shrinkToFit="1"/>
    </xf>
    <xf numFmtId="177" fontId="9" fillId="0" borderId="8" xfId="2" applyNumberFormat="1" applyFont="1" applyBorder="1" applyAlignment="1">
      <alignment horizontal="right" vertical="center" shrinkToFit="1"/>
    </xf>
    <xf numFmtId="177" fontId="9" fillId="0" borderId="44" xfId="2" applyNumberFormat="1" applyFont="1" applyBorder="1" applyAlignment="1">
      <alignment horizontal="right" vertical="center" shrinkToFit="1"/>
    </xf>
    <xf numFmtId="0" fontId="14" fillId="2" borderId="44" xfId="4" applyFont="1" applyFill="1" applyBorder="1" applyAlignment="1">
      <alignment horizontal="center" vertical="center"/>
    </xf>
    <xf numFmtId="0" fontId="14" fillId="2" borderId="43" xfId="4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38" fontId="9" fillId="0" borderId="61" xfId="2" applyFont="1" applyBorder="1" applyAlignment="1">
      <alignment horizontal="right" vertical="center" shrinkToFit="1"/>
    </xf>
    <xf numFmtId="178" fontId="9" fillId="0" borderId="59" xfId="4" applyNumberFormat="1" applyFont="1" applyBorder="1" applyAlignment="1">
      <alignment horizontal="right" vertical="center"/>
    </xf>
    <xf numFmtId="178" fontId="9" fillId="0" borderId="23" xfId="4" applyNumberFormat="1" applyFont="1" applyBorder="1" applyAlignment="1">
      <alignment horizontal="right" vertical="center"/>
    </xf>
    <xf numFmtId="178" fontId="9" fillId="0" borderId="60" xfId="4" applyNumberFormat="1" applyFont="1" applyBorder="1" applyAlignment="1">
      <alignment horizontal="right" vertical="center"/>
    </xf>
    <xf numFmtId="178" fontId="9" fillId="0" borderId="35" xfId="4" applyNumberFormat="1" applyFont="1" applyBorder="1" applyAlignment="1">
      <alignment horizontal="right" vertical="center"/>
    </xf>
    <xf numFmtId="0" fontId="13" fillId="0" borderId="21" xfId="4" applyFont="1" applyBorder="1" applyAlignment="1">
      <alignment horizontal="center" vertical="center" wrapText="1"/>
    </xf>
    <xf numFmtId="0" fontId="13" fillId="0" borderId="43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14" fontId="14" fillId="2" borderId="59" xfId="4" applyNumberFormat="1" applyFont="1" applyFill="1" applyBorder="1" applyAlignment="1">
      <alignment horizontal="center" vertical="center"/>
    </xf>
    <xf numFmtId="0" fontId="14" fillId="2" borderId="62" xfId="4" applyFont="1" applyFill="1" applyBorder="1" applyAlignment="1">
      <alignment horizontal="center" vertical="center"/>
    </xf>
    <xf numFmtId="0" fontId="14" fillId="2" borderId="63" xfId="4" applyFont="1" applyFill="1" applyBorder="1" applyAlignment="1">
      <alignment horizontal="center" vertical="center"/>
    </xf>
  </cellXfs>
  <cellStyles count="6">
    <cellStyle name="ハイパーリンク" xfId="1" builtinId="8"/>
    <cellStyle name="桁区切り" xfId="2" builtinId="6"/>
    <cellStyle name="標準" xfId="0" builtinId="0"/>
    <cellStyle name="標準_H25協会登録130325" xfId="3" xr:uid="{0E213A6E-7C2A-413B-99CA-EA2E945EEC83}"/>
    <cellStyle name="標準_四日市テニス協会登録名簿（原紙）" xfId="4" xr:uid="{B75B97A3-9A82-4D7F-B7AE-45B0D77426BA}"/>
    <cellStyle name="標準_平成２２年協会登録について（Rev.0）" xfId="5" xr:uid="{664F8140-6C76-4810-8E34-3F0B976FD486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68A6-C4BE-4E03-B325-23818A775F26}">
  <dimension ref="A1:Z65"/>
  <sheetViews>
    <sheetView showGridLines="0" tabSelected="1" zoomScaleNormal="100" zoomScaleSheetLayoutView="100" workbookViewId="0"/>
  </sheetViews>
  <sheetFormatPr defaultColWidth="9" defaultRowHeight="13.2" x14ac:dyDescent="0.2"/>
  <cols>
    <col min="1" max="1" width="5.5546875" style="1" customWidth="1"/>
    <col min="2" max="2" width="7.109375" style="1" customWidth="1"/>
    <col min="3" max="3" width="6.44140625" style="1" customWidth="1"/>
    <col min="4" max="5" width="10.21875" style="1" customWidth="1"/>
    <col min="6" max="6" width="6.77734375" style="1" customWidth="1"/>
    <col min="7" max="7" width="13.6640625" style="1" customWidth="1"/>
    <col min="8" max="8" width="6.109375" style="1" customWidth="1"/>
    <col min="9" max="20" width="5.44140625" style="1" customWidth="1"/>
    <col min="21" max="22" width="5.5546875" style="1" customWidth="1"/>
    <col min="23" max="23" width="11.33203125" style="1" hidden="1" customWidth="1"/>
    <col min="24" max="24" width="9.5546875" style="1" customWidth="1"/>
    <col min="25" max="25" width="9.5546875" style="1" hidden="1" customWidth="1"/>
    <col min="26" max="26" width="11.5546875" style="1" bestFit="1" customWidth="1"/>
    <col min="27" max="16384" width="9" style="1"/>
  </cols>
  <sheetData>
    <row r="1" spans="1:25" ht="14.4" x14ac:dyDescent="0.2">
      <c r="A1" s="28" t="s">
        <v>23</v>
      </c>
      <c r="B1" s="20"/>
      <c r="O1" s="18"/>
    </row>
    <row r="2" spans="1:25" ht="27" customHeight="1" x14ac:dyDescent="0.2">
      <c r="A2" s="205" t="s">
        <v>59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1:25" ht="8.25" customHeight="1" x14ac:dyDescent="0.2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5" s="7" customFormat="1" ht="18" customHeight="1" thickBot="1" x14ac:dyDescent="0.25">
      <c r="A4" s="131"/>
      <c r="B4" s="131"/>
      <c r="C4" s="98"/>
      <c r="D4" s="5"/>
      <c r="E4" s="6"/>
      <c r="F4" s="5"/>
      <c r="G4" s="6" t="s">
        <v>0</v>
      </c>
      <c r="H4" s="4"/>
      <c r="I4" s="152" t="s">
        <v>54</v>
      </c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5" s="8" customFormat="1" ht="19.5" customHeight="1" x14ac:dyDescent="0.2">
      <c r="A5" s="207" t="s">
        <v>1</v>
      </c>
      <c r="B5" s="208"/>
      <c r="C5" s="209"/>
      <c r="D5" s="132"/>
      <c r="E5" s="132"/>
      <c r="F5" s="133"/>
      <c r="G5" s="134"/>
      <c r="H5" s="106" t="s">
        <v>4</v>
      </c>
      <c r="I5" s="140"/>
      <c r="J5" s="59" t="s">
        <v>5</v>
      </c>
      <c r="K5" s="156"/>
      <c r="L5" s="157"/>
      <c r="M5" s="157"/>
      <c r="N5" s="157"/>
      <c r="O5" s="157"/>
      <c r="P5" s="157"/>
      <c r="Q5" s="157"/>
      <c r="R5" s="157"/>
      <c r="S5" s="157"/>
      <c r="T5" s="158"/>
    </row>
    <row r="6" spans="1:25" s="8" customFormat="1" ht="19.5" customHeight="1" x14ac:dyDescent="0.2">
      <c r="A6" s="210"/>
      <c r="B6" s="211"/>
      <c r="C6" s="212"/>
      <c r="D6" s="135"/>
      <c r="E6" s="135"/>
      <c r="F6" s="136"/>
      <c r="G6" s="137"/>
      <c r="H6" s="112"/>
      <c r="I6" s="141"/>
      <c r="J6" s="159"/>
      <c r="K6" s="160"/>
      <c r="L6" s="160"/>
      <c r="M6" s="160"/>
      <c r="N6" s="160"/>
      <c r="O6" s="160"/>
      <c r="P6" s="160"/>
      <c r="Q6" s="160"/>
      <c r="R6" s="160"/>
      <c r="S6" s="160"/>
      <c r="T6" s="161"/>
    </row>
    <row r="7" spans="1:25" s="8" customFormat="1" ht="19.5" customHeight="1" x14ac:dyDescent="0.2">
      <c r="A7" s="215" t="s">
        <v>38</v>
      </c>
      <c r="B7" s="216"/>
      <c r="C7" s="213"/>
      <c r="D7" s="135"/>
      <c r="E7" s="135"/>
      <c r="F7" s="136"/>
      <c r="G7" s="137"/>
      <c r="H7" s="112"/>
      <c r="I7" s="141"/>
      <c r="J7" s="60" t="s">
        <v>6</v>
      </c>
      <c r="K7" s="221"/>
      <c r="L7" s="222"/>
      <c r="M7" s="222"/>
      <c r="N7" s="222"/>
      <c r="O7" s="222"/>
      <c r="P7" s="222"/>
      <c r="Q7" s="222"/>
      <c r="R7" s="222"/>
      <c r="S7" s="222"/>
      <c r="T7" s="223"/>
    </row>
    <row r="8" spans="1:25" s="8" customFormat="1" ht="19.5" customHeight="1" thickBot="1" x14ac:dyDescent="0.25">
      <c r="A8" s="217"/>
      <c r="B8" s="218"/>
      <c r="C8" s="214"/>
      <c r="D8" s="138"/>
      <c r="E8" s="138"/>
      <c r="F8" s="138"/>
      <c r="G8" s="139"/>
      <c r="H8" s="118"/>
      <c r="I8" s="142"/>
      <c r="J8" s="61" t="s">
        <v>7</v>
      </c>
      <c r="K8" s="224"/>
      <c r="L8" s="225"/>
      <c r="M8" s="225"/>
      <c r="N8" s="225"/>
      <c r="O8" s="225"/>
      <c r="P8" s="225"/>
      <c r="Q8" s="225"/>
      <c r="R8" s="225"/>
      <c r="S8" s="225"/>
      <c r="T8" s="226"/>
    </row>
    <row r="9" spans="1:25" s="8" customFormat="1" ht="19.5" customHeight="1" x14ac:dyDescent="0.2">
      <c r="A9" s="112" t="s">
        <v>2</v>
      </c>
      <c r="B9" s="113"/>
      <c r="C9" s="117"/>
      <c r="D9" s="143"/>
      <c r="E9" s="144"/>
      <c r="F9" s="144"/>
      <c r="G9" s="145"/>
      <c r="H9" s="96" t="s">
        <v>8</v>
      </c>
      <c r="I9" s="121"/>
      <c r="J9" s="59" t="s">
        <v>5</v>
      </c>
      <c r="K9" s="156"/>
      <c r="L9" s="157"/>
      <c r="M9" s="157"/>
      <c r="N9" s="157"/>
      <c r="O9" s="157"/>
      <c r="P9" s="157"/>
      <c r="Q9" s="157"/>
      <c r="R9" s="157"/>
      <c r="S9" s="157"/>
      <c r="T9" s="158"/>
    </row>
    <row r="10" spans="1:25" s="8" customFormat="1" ht="19.5" customHeight="1" x14ac:dyDescent="0.2">
      <c r="A10" s="112"/>
      <c r="B10" s="113"/>
      <c r="C10" s="117"/>
      <c r="D10" s="146"/>
      <c r="E10" s="147"/>
      <c r="F10" s="147"/>
      <c r="G10" s="148"/>
      <c r="H10" s="122"/>
      <c r="I10" s="121"/>
      <c r="J10" s="159"/>
      <c r="K10" s="160"/>
      <c r="L10" s="160"/>
      <c r="M10" s="160"/>
      <c r="N10" s="160"/>
      <c r="O10" s="160"/>
      <c r="P10" s="160"/>
      <c r="Q10" s="160"/>
      <c r="R10" s="160"/>
      <c r="S10" s="160"/>
      <c r="T10" s="161"/>
    </row>
    <row r="11" spans="1:25" s="8" customFormat="1" ht="19.5" customHeight="1" thickBot="1" x14ac:dyDescent="0.25">
      <c r="A11" s="118"/>
      <c r="B11" s="119"/>
      <c r="C11" s="120"/>
      <c r="D11" s="149"/>
      <c r="E11" s="150"/>
      <c r="F11" s="150"/>
      <c r="G11" s="151"/>
      <c r="H11" s="123"/>
      <c r="I11" s="124"/>
      <c r="J11" s="62" t="s">
        <v>6</v>
      </c>
      <c r="K11" s="172"/>
      <c r="L11" s="173"/>
      <c r="M11" s="173"/>
      <c r="N11" s="174"/>
      <c r="O11" s="63" t="s">
        <v>7</v>
      </c>
      <c r="P11" s="229"/>
      <c r="Q11" s="230"/>
      <c r="R11" s="230"/>
      <c r="S11" s="230"/>
      <c r="T11" s="231"/>
    </row>
    <row r="12" spans="1:25" s="8" customFormat="1" ht="24.9" customHeight="1" x14ac:dyDescent="0.2">
      <c r="A12" s="96" t="s">
        <v>9</v>
      </c>
      <c r="B12" s="97"/>
      <c r="C12" s="98"/>
      <c r="D12" s="101"/>
      <c r="E12" s="102"/>
      <c r="F12" s="102"/>
      <c r="G12" s="102"/>
      <c r="H12" s="102"/>
      <c r="I12" s="103"/>
      <c r="J12" s="128" t="s">
        <v>10</v>
      </c>
      <c r="K12" s="129"/>
      <c r="L12" s="129"/>
      <c r="M12" s="129"/>
      <c r="N12" s="129"/>
      <c r="O12" s="130"/>
      <c r="P12" s="251"/>
      <c r="Q12" s="252"/>
      <c r="R12" s="252"/>
      <c r="S12" s="252"/>
      <c r="T12" s="253"/>
    </row>
    <row r="13" spans="1:25" s="8" customFormat="1" ht="30.75" customHeight="1" thickBot="1" x14ac:dyDescent="0.25">
      <c r="A13" s="99"/>
      <c r="B13" s="100"/>
      <c r="C13" s="100"/>
      <c r="D13" s="104"/>
      <c r="E13" s="104"/>
      <c r="F13" s="104"/>
      <c r="G13" s="104"/>
      <c r="H13" s="104"/>
      <c r="I13" s="105"/>
      <c r="J13" s="248" t="s">
        <v>11</v>
      </c>
      <c r="K13" s="249"/>
      <c r="L13" s="249"/>
      <c r="M13" s="249"/>
      <c r="N13" s="249"/>
      <c r="O13" s="250"/>
      <c r="P13" s="240"/>
      <c r="Q13" s="241"/>
      <c r="R13" s="241"/>
      <c r="S13" s="241"/>
      <c r="T13" s="242"/>
    </row>
    <row r="14" spans="1:25" ht="30.75" customHeight="1" x14ac:dyDescent="0.2">
      <c r="A14" s="106"/>
      <c r="B14" s="107"/>
      <c r="C14" s="108"/>
      <c r="D14" s="109"/>
      <c r="E14" s="109"/>
      <c r="F14" s="9"/>
      <c r="G14" s="10"/>
      <c r="H14" s="110" t="s">
        <v>12</v>
      </c>
      <c r="I14" s="154" t="s">
        <v>13</v>
      </c>
      <c r="J14" s="155"/>
      <c r="K14" s="155"/>
      <c r="L14" s="244" t="str">
        <f>IF(C7=1,1,"")</f>
        <v/>
      </c>
      <c r="M14" s="245"/>
      <c r="N14" s="30" t="s">
        <v>45</v>
      </c>
      <c r="O14" s="234">
        <f>IF(C7=1,12000,0)</f>
        <v>0</v>
      </c>
      <c r="P14" s="234"/>
      <c r="Q14" s="234"/>
      <c r="R14" s="234"/>
      <c r="S14" s="235"/>
      <c r="T14" s="31" t="s">
        <v>14</v>
      </c>
    </row>
    <row r="15" spans="1:25" ht="30.75" customHeight="1" x14ac:dyDescent="0.2">
      <c r="A15" s="112" t="s">
        <v>15</v>
      </c>
      <c r="B15" s="113"/>
      <c r="C15" s="113"/>
      <c r="D15" s="153">
        <v>0</v>
      </c>
      <c r="E15" s="153"/>
      <c r="F15" s="9" t="s">
        <v>16</v>
      </c>
      <c r="G15" s="12"/>
      <c r="H15" s="111"/>
      <c r="I15" s="219" t="s">
        <v>39</v>
      </c>
      <c r="J15" s="220"/>
      <c r="K15" s="220"/>
      <c r="L15" s="246" t="str">
        <f>IF(C7=2,1,"")</f>
        <v/>
      </c>
      <c r="M15" s="247"/>
      <c r="N15" s="27" t="s">
        <v>45</v>
      </c>
      <c r="O15" s="236">
        <f>IF(C7=2,5000,0)</f>
        <v>0</v>
      </c>
      <c r="P15" s="236"/>
      <c r="Q15" s="236"/>
      <c r="R15" s="236"/>
      <c r="S15" s="237"/>
      <c r="T15" s="19" t="s">
        <v>14</v>
      </c>
    </row>
    <row r="16" spans="1:25" ht="30.75" customHeight="1" thickBot="1" x14ac:dyDescent="0.25">
      <c r="A16" s="112" t="s">
        <v>17</v>
      </c>
      <c r="B16" s="113"/>
      <c r="C16" s="113"/>
      <c r="D16" s="167">
        <f>SUMIF(F21:F50,2)/2</f>
        <v>0</v>
      </c>
      <c r="E16" s="167"/>
      <c r="F16" s="13" t="s">
        <v>16</v>
      </c>
      <c r="G16" s="12"/>
      <c r="H16" s="111"/>
      <c r="I16" s="227" t="s">
        <v>18</v>
      </c>
      <c r="J16" s="228"/>
      <c r="K16" s="228"/>
      <c r="L16" s="232">
        <f>D17</f>
        <v>0</v>
      </c>
      <c r="M16" s="233"/>
      <c r="N16" s="32" t="s">
        <v>37</v>
      </c>
      <c r="O16" s="238">
        <f>J54*800+J55*500</f>
        <v>0</v>
      </c>
      <c r="P16" s="238"/>
      <c r="Q16" s="238"/>
      <c r="R16" s="238"/>
      <c r="S16" s="239"/>
      <c r="T16" s="33" t="s">
        <v>14</v>
      </c>
      <c r="U16" s="11"/>
      <c r="V16" s="11"/>
      <c r="W16" s="11"/>
      <c r="X16" s="11"/>
      <c r="Y16" s="11"/>
    </row>
    <row r="17" spans="1:26" ht="30.75" customHeight="1" thickBot="1" x14ac:dyDescent="0.25">
      <c r="A17" s="175" t="s">
        <v>19</v>
      </c>
      <c r="B17" s="176"/>
      <c r="C17" s="176"/>
      <c r="D17" s="177">
        <f>SUM(D15:E16)</f>
        <v>0</v>
      </c>
      <c r="E17" s="177"/>
      <c r="F17" s="21" t="s">
        <v>16</v>
      </c>
      <c r="G17" s="22"/>
      <c r="H17" s="111"/>
      <c r="I17" s="125" t="s">
        <v>20</v>
      </c>
      <c r="J17" s="126"/>
      <c r="K17" s="126"/>
      <c r="L17" s="126"/>
      <c r="M17" s="126"/>
      <c r="N17" s="127"/>
      <c r="O17" s="243">
        <f>O14+O15+O16</f>
        <v>0</v>
      </c>
      <c r="P17" s="243"/>
      <c r="Q17" s="243"/>
      <c r="R17" s="243"/>
      <c r="S17" s="243"/>
      <c r="T17" s="29" t="s">
        <v>14</v>
      </c>
      <c r="U17" s="91" t="s">
        <v>58</v>
      </c>
      <c r="V17" s="92"/>
      <c r="W17" s="92"/>
      <c r="X17" s="92"/>
      <c r="Y17" s="92"/>
      <c r="Z17" s="92"/>
    </row>
    <row r="18" spans="1:26" ht="30.75" customHeight="1" thickBot="1" x14ac:dyDescent="0.25">
      <c r="A18" s="193" t="s">
        <v>3</v>
      </c>
      <c r="B18" s="195" t="s">
        <v>40</v>
      </c>
      <c r="C18" s="180" t="s">
        <v>21</v>
      </c>
      <c r="D18" s="181"/>
      <c r="E18" s="182"/>
      <c r="F18" s="197" t="s">
        <v>24</v>
      </c>
      <c r="G18" s="164" t="s">
        <v>22</v>
      </c>
      <c r="H18" s="165"/>
      <c r="I18" s="168" t="s">
        <v>53</v>
      </c>
      <c r="J18" s="169"/>
      <c r="K18" s="170"/>
      <c r="L18" s="170"/>
      <c r="M18" s="170"/>
      <c r="N18" s="170"/>
      <c r="O18" s="170"/>
      <c r="P18" s="170"/>
      <c r="Q18" s="170"/>
      <c r="R18" s="170"/>
      <c r="S18" s="170"/>
      <c r="T18" s="171"/>
      <c r="U18" s="11"/>
      <c r="V18" s="40">
        <f ca="1">TODAY()</f>
        <v>46108</v>
      </c>
      <c r="W18" s="40">
        <v>45291</v>
      </c>
      <c r="X18" s="40">
        <v>26299</v>
      </c>
      <c r="Y18" s="40">
        <v>45383</v>
      </c>
    </row>
    <row r="19" spans="1:26" s="8" customFormat="1" ht="44.25" customHeight="1" thickBot="1" x14ac:dyDescent="0.25">
      <c r="A19" s="194"/>
      <c r="B19" s="196"/>
      <c r="C19" s="183"/>
      <c r="D19" s="184"/>
      <c r="E19" s="185"/>
      <c r="F19" s="198"/>
      <c r="G19" s="166"/>
      <c r="H19" s="166"/>
      <c r="I19" s="52" t="s">
        <v>25</v>
      </c>
      <c r="J19" s="56" t="s">
        <v>26</v>
      </c>
      <c r="K19" s="54" t="s">
        <v>27</v>
      </c>
      <c r="L19" s="24" t="s">
        <v>28</v>
      </c>
      <c r="M19" s="25" t="s">
        <v>29</v>
      </c>
      <c r="N19" s="23" t="s">
        <v>30</v>
      </c>
      <c r="O19" s="24" t="s">
        <v>31</v>
      </c>
      <c r="P19" s="23" t="s">
        <v>32</v>
      </c>
      <c r="Q19" s="23" t="s">
        <v>33</v>
      </c>
      <c r="R19" s="23" t="s">
        <v>34</v>
      </c>
      <c r="S19" s="23" t="s">
        <v>35</v>
      </c>
      <c r="T19" s="26" t="s">
        <v>36</v>
      </c>
      <c r="U19" s="34" t="s">
        <v>41</v>
      </c>
      <c r="V19" s="34" t="s">
        <v>50</v>
      </c>
      <c r="W19" s="34" t="s">
        <v>55</v>
      </c>
      <c r="X19" s="34" t="s">
        <v>46</v>
      </c>
      <c r="Y19" s="34" t="s">
        <v>56</v>
      </c>
      <c r="Z19" s="34" t="s">
        <v>57</v>
      </c>
    </row>
    <row r="20" spans="1:26" s="8" customFormat="1" ht="30.75" customHeight="1" x14ac:dyDescent="0.2">
      <c r="A20" s="35" t="s">
        <v>42</v>
      </c>
      <c r="B20" s="47">
        <v>1</v>
      </c>
      <c r="C20" s="114" t="s">
        <v>43</v>
      </c>
      <c r="D20" s="115"/>
      <c r="E20" s="116"/>
      <c r="F20" s="47">
        <v>1</v>
      </c>
      <c r="G20" s="178">
        <v>36526</v>
      </c>
      <c r="H20" s="179"/>
      <c r="I20" s="53" t="s">
        <v>44</v>
      </c>
      <c r="J20" s="57" t="s">
        <v>52</v>
      </c>
      <c r="K20" s="55"/>
      <c r="L20" s="37" t="s">
        <v>44</v>
      </c>
      <c r="M20" s="38"/>
      <c r="N20" s="36"/>
      <c r="O20" s="37"/>
      <c r="P20" s="36" t="s">
        <v>44</v>
      </c>
      <c r="Q20" s="36"/>
      <c r="R20" s="36"/>
      <c r="S20" s="36"/>
      <c r="T20" s="46"/>
      <c r="U20" s="39">
        <f>COUNTA(I20:T20)</f>
        <v>4</v>
      </c>
      <c r="V20" s="39">
        <f ca="1">IF(G20&gt;0,DATEDIF(G20,$V$18,"Y"),"")</f>
        <v>26</v>
      </c>
      <c r="W20" s="39">
        <f>IF(G20&gt;0,DATEDIF(G20,$W$18,"Y"),"")</f>
        <v>23</v>
      </c>
      <c r="X20" s="41" t="str">
        <f ca="1">IF(V20="","",IF(W20&gt;64,"OV65",IF(W20&gt;54,"OV55",IF(W20&gt;44,"OV45","一般"))))</f>
        <v>一般</v>
      </c>
      <c r="Y20" s="39">
        <f>IF(G20&gt;0,DATEDIF(G20,$Y$18,"Y"),"")</f>
        <v>24</v>
      </c>
      <c r="Z20" s="41" t="str">
        <f>IF(Y20="","",IF(Y20&lt;12,"小学生以下",IF(Y20&lt;16,"中学生","一般")))</f>
        <v>一般</v>
      </c>
    </row>
    <row r="21" spans="1:26" s="8" customFormat="1" ht="30.75" customHeight="1" x14ac:dyDescent="0.2">
      <c r="A21" s="14">
        <v>1</v>
      </c>
      <c r="B21" s="64"/>
      <c r="C21" s="93"/>
      <c r="D21" s="94"/>
      <c r="E21" s="95"/>
      <c r="F21" s="65"/>
      <c r="G21" s="162"/>
      <c r="H21" s="163"/>
      <c r="I21" s="66"/>
      <c r="J21" s="67"/>
      <c r="K21" s="68"/>
      <c r="L21" s="69"/>
      <c r="M21" s="69"/>
      <c r="N21" s="69"/>
      <c r="O21" s="69"/>
      <c r="P21" s="69"/>
      <c r="Q21" s="69"/>
      <c r="R21" s="69"/>
      <c r="S21" s="69"/>
      <c r="T21" s="70"/>
      <c r="U21" s="39">
        <f>COUNTA(I21:T21)</f>
        <v>0</v>
      </c>
      <c r="V21" s="39" t="str">
        <f t="shared" ref="V21:V50" si="0">IF(G21&gt;0,DATEDIF(G21,$V$18,"Y"),"")</f>
        <v/>
      </c>
      <c r="W21" s="48" t="str">
        <f t="shared" ref="W21:W50" si="1">IF(G21&gt;0,DATEDIF(G21,$W$18,"Y"),"")</f>
        <v/>
      </c>
      <c r="X21" s="41" t="str">
        <f>IF(V21="","",IF(W21&gt;64,"OV65",IF(W21&gt;54,"OV55",IF(W21&gt;44,"OV45","一般"))))</f>
        <v/>
      </c>
      <c r="Y21" s="39" t="str">
        <f>IF(G21&gt;0,DATEDIF(G21,$Y$18,"Y"),"")</f>
        <v/>
      </c>
      <c r="Z21" s="41" t="str">
        <f>IF(Y21="","",IF(Y21&lt;12,"小学生以下",IF(Y21&lt;16,"中学生","一般")))</f>
        <v/>
      </c>
    </row>
    <row r="22" spans="1:26" s="8" customFormat="1" ht="30.75" customHeight="1" x14ac:dyDescent="0.2">
      <c r="A22" s="15">
        <f t="shared" ref="A22:A50" si="2">A21+1</f>
        <v>2</v>
      </c>
      <c r="B22" s="71"/>
      <c r="C22" s="93"/>
      <c r="D22" s="94"/>
      <c r="E22" s="95"/>
      <c r="F22" s="65"/>
      <c r="G22" s="162"/>
      <c r="H22" s="163"/>
      <c r="I22" s="72"/>
      <c r="J22" s="67"/>
      <c r="K22" s="74"/>
      <c r="L22" s="75"/>
      <c r="M22" s="75"/>
      <c r="N22" s="75"/>
      <c r="O22" s="75"/>
      <c r="P22" s="75"/>
      <c r="Q22" s="75"/>
      <c r="R22" s="75"/>
      <c r="S22" s="75"/>
      <c r="T22" s="76"/>
      <c r="U22" s="42">
        <f t="shared" ref="U22:U50" si="3">COUNTA(I22:T22)</f>
        <v>0</v>
      </c>
      <c r="V22" s="42" t="str">
        <f t="shared" si="0"/>
        <v/>
      </c>
      <c r="W22" s="49" t="str">
        <f t="shared" si="1"/>
        <v/>
      </c>
      <c r="X22" s="44" t="str">
        <f t="shared" ref="X22:X50" si="4">IF(V22="","",IF(W22&gt;64,"OV65",IF(W22&gt;54,"OV55",IF(W22&gt;44,"OV45","一般"))))</f>
        <v/>
      </c>
      <c r="Y22" s="42" t="str">
        <f t="shared" ref="Y22:Y50" si="5">IF(G22&gt;0,DATEDIF(G22,$Y$18,"Y"),"")</f>
        <v/>
      </c>
      <c r="Z22" s="44" t="str">
        <f t="shared" ref="Z22:Z50" si="6">IF(Y22="","",IF(Y22&lt;12,"小学生以下",IF(Y22&lt;16,"中学生","一般")))</f>
        <v/>
      </c>
    </row>
    <row r="23" spans="1:26" s="8" customFormat="1" ht="30.75" customHeight="1" x14ac:dyDescent="0.2">
      <c r="A23" s="15">
        <f t="shared" si="2"/>
        <v>3</v>
      </c>
      <c r="B23" s="71"/>
      <c r="C23" s="93"/>
      <c r="D23" s="94"/>
      <c r="E23" s="95"/>
      <c r="F23" s="65"/>
      <c r="G23" s="162"/>
      <c r="H23" s="163"/>
      <c r="I23" s="72"/>
      <c r="J23" s="67"/>
      <c r="K23" s="74"/>
      <c r="L23" s="75"/>
      <c r="M23" s="75"/>
      <c r="N23" s="75"/>
      <c r="O23" s="75"/>
      <c r="P23" s="75"/>
      <c r="Q23" s="75"/>
      <c r="R23" s="75"/>
      <c r="S23" s="75"/>
      <c r="T23" s="76"/>
      <c r="U23" s="42">
        <f t="shared" si="3"/>
        <v>0</v>
      </c>
      <c r="V23" s="42" t="str">
        <f t="shared" si="0"/>
        <v/>
      </c>
      <c r="W23" s="49" t="str">
        <f t="shared" si="1"/>
        <v/>
      </c>
      <c r="X23" s="44" t="str">
        <f t="shared" si="4"/>
        <v/>
      </c>
      <c r="Y23" s="42" t="str">
        <f t="shared" si="5"/>
        <v/>
      </c>
      <c r="Z23" s="44" t="str">
        <f t="shared" si="6"/>
        <v/>
      </c>
    </row>
    <row r="24" spans="1:26" s="8" customFormat="1" ht="30.75" customHeight="1" x14ac:dyDescent="0.2">
      <c r="A24" s="15">
        <f t="shared" si="2"/>
        <v>4</v>
      </c>
      <c r="B24" s="71"/>
      <c r="C24" s="93"/>
      <c r="D24" s="94"/>
      <c r="E24" s="95"/>
      <c r="F24" s="65"/>
      <c r="G24" s="162"/>
      <c r="H24" s="163"/>
      <c r="I24" s="72"/>
      <c r="J24" s="67"/>
      <c r="K24" s="74"/>
      <c r="L24" s="75"/>
      <c r="M24" s="75"/>
      <c r="N24" s="75"/>
      <c r="O24" s="75"/>
      <c r="P24" s="75"/>
      <c r="Q24" s="75"/>
      <c r="R24" s="75"/>
      <c r="S24" s="75"/>
      <c r="T24" s="76"/>
      <c r="U24" s="42">
        <f t="shared" si="3"/>
        <v>0</v>
      </c>
      <c r="V24" s="42" t="str">
        <f t="shared" si="0"/>
        <v/>
      </c>
      <c r="W24" s="49" t="str">
        <f t="shared" si="1"/>
        <v/>
      </c>
      <c r="X24" s="44" t="str">
        <f t="shared" si="4"/>
        <v/>
      </c>
      <c r="Y24" s="42" t="str">
        <f t="shared" si="5"/>
        <v/>
      </c>
      <c r="Z24" s="44" t="str">
        <f t="shared" si="6"/>
        <v/>
      </c>
    </row>
    <row r="25" spans="1:26" s="8" customFormat="1" ht="30.75" customHeight="1" x14ac:dyDescent="0.2">
      <c r="A25" s="15">
        <f t="shared" si="2"/>
        <v>5</v>
      </c>
      <c r="B25" s="71"/>
      <c r="C25" s="93"/>
      <c r="D25" s="94"/>
      <c r="E25" s="95"/>
      <c r="F25" s="65"/>
      <c r="G25" s="162"/>
      <c r="H25" s="163"/>
      <c r="I25" s="72"/>
      <c r="J25" s="67"/>
      <c r="K25" s="74"/>
      <c r="L25" s="75"/>
      <c r="M25" s="75"/>
      <c r="N25" s="75"/>
      <c r="O25" s="75"/>
      <c r="P25" s="75"/>
      <c r="Q25" s="75"/>
      <c r="R25" s="75"/>
      <c r="S25" s="75"/>
      <c r="T25" s="76"/>
      <c r="U25" s="42">
        <f t="shared" si="3"/>
        <v>0</v>
      </c>
      <c r="V25" s="42" t="str">
        <f t="shared" si="0"/>
        <v/>
      </c>
      <c r="W25" s="49" t="str">
        <f t="shared" si="1"/>
        <v/>
      </c>
      <c r="X25" s="44" t="str">
        <f t="shared" si="4"/>
        <v/>
      </c>
      <c r="Y25" s="42" t="str">
        <f t="shared" si="5"/>
        <v/>
      </c>
      <c r="Z25" s="44" t="str">
        <f t="shared" si="6"/>
        <v/>
      </c>
    </row>
    <row r="26" spans="1:26" s="8" customFormat="1" ht="30.75" customHeight="1" x14ac:dyDescent="0.2">
      <c r="A26" s="15">
        <f t="shared" si="2"/>
        <v>6</v>
      </c>
      <c r="B26" s="71"/>
      <c r="C26" s="93"/>
      <c r="D26" s="94"/>
      <c r="E26" s="95"/>
      <c r="F26" s="65"/>
      <c r="G26" s="162"/>
      <c r="H26" s="163"/>
      <c r="I26" s="72"/>
      <c r="J26" s="67"/>
      <c r="K26" s="74"/>
      <c r="L26" s="75"/>
      <c r="M26" s="75"/>
      <c r="N26" s="75"/>
      <c r="O26" s="75"/>
      <c r="P26" s="75"/>
      <c r="Q26" s="75"/>
      <c r="R26" s="75"/>
      <c r="S26" s="75"/>
      <c r="T26" s="76"/>
      <c r="U26" s="42">
        <f t="shared" si="3"/>
        <v>0</v>
      </c>
      <c r="V26" s="42" t="str">
        <f t="shared" si="0"/>
        <v/>
      </c>
      <c r="W26" s="49" t="str">
        <f t="shared" si="1"/>
        <v/>
      </c>
      <c r="X26" s="44" t="str">
        <f t="shared" si="4"/>
        <v/>
      </c>
      <c r="Y26" s="42" t="str">
        <f t="shared" si="5"/>
        <v/>
      </c>
      <c r="Z26" s="44" t="str">
        <f t="shared" si="6"/>
        <v/>
      </c>
    </row>
    <row r="27" spans="1:26" s="8" customFormat="1" ht="30.75" customHeight="1" x14ac:dyDescent="0.2">
      <c r="A27" s="15">
        <f t="shared" si="2"/>
        <v>7</v>
      </c>
      <c r="B27" s="71"/>
      <c r="C27" s="93"/>
      <c r="D27" s="94"/>
      <c r="E27" s="95"/>
      <c r="F27" s="65"/>
      <c r="G27" s="162"/>
      <c r="H27" s="163"/>
      <c r="I27" s="72"/>
      <c r="J27" s="67"/>
      <c r="K27" s="74"/>
      <c r="L27" s="75"/>
      <c r="M27" s="75"/>
      <c r="N27" s="75"/>
      <c r="O27" s="75"/>
      <c r="P27" s="75"/>
      <c r="Q27" s="75"/>
      <c r="R27" s="75"/>
      <c r="S27" s="75"/>
      <c r="T27" s="76"/>
      <c r="U27" s="42">
        <f t="shared" si="3"/>
        <v>0</v>
      </c>
      <c r="V27" s="42" t="str">
        <f t="shared" si="0"/>
        <v/>
      </c>
      <c r="W27" s="49" t="str">
        <f t="shared" si="1"/>
        <v/>
      </c>
      <c r="X27" s="44" t="str">
        <f t="shared" si="4"/>
        <v/>
      </c>
      <c r="Y27" s="42" t="str">
        <f t="shared" si="5"/>
        <v/>
      </c>
      <c r="Z27" s="44" t="str">
        <f t="shared" si="6"/>
        <v/>
      </c>
    </row>
    <row r="28" spans="1:26" s="8" customFormat="1" ht="30.75" customHeight="1" x14ac:dyDescent="0.2">
      <c r="A28" s="15">
        <f t="shared" si="2"/>
        <v>8</v>
      </c>
      <c r="B28" s="71"/>
      <c r="C28" s="93"/>
      <c r="D28" s="94"/>
      <c r="E28" s="95"/>
      <c r="F28" s="65"/>
      <c r="G28" s="162"/>
      <c r="H28" s="163"/>
      <c r="I28" s="72"/>
      <c r="J28" s="67"/>
      <c r="K28" s="74"/>
      <c r="L28" s="75"/>
      <c r="M28" s="75"/>
      <c r="N28" s="75"/>
      <c r="O28" s="75"/>
      <c r="P28" s="75"/>
      <c r="Q28" s="75"/>
      <c r="R28" s="75"/>
      <c r="S28" s="75"/>
      <c r="T28" s="76"/>
      <c r="U28" s="42">
        <f t="shared" si="3"/>
        <v>0</v>
      </c>
      <c r="V28" s="42" t="str">
        <f t="shared" si="0"/>
        <v/>
      </c>
      <c r="W28" s="49" t="str">
        <f t="shared" si="1"/>
        <v/>
      </c>
      <c r="X28" s="44" t="str">
        <f t="shared" si="4"/>
        <v/>
      </c>
      <c r="Y28" s="42" t="str">
        <f t="shared" si="5"/>
        <v/>
      </c>
      <c r="Z28" s="44" t="str">
        <f t="shared" si="6"/>
        <v/>
      </c>
    </row>
    <row r="29" spans="1:26" s="8" customFormat="1" ht="30.75" customHeight="1" x14ac:dyDescent="0.2">
      <c r="A29" s="15">
        <f t="shared" si="2"/>
        <v>9</v>
      </c>
      <c r="B29" s="71"/>
      <c r="C29" s="93"/>
      <c r="D29" s="94"/>
      <c r="E29" s="95"/>
      <c r="F29" s="65"/>
      <c r="G29" s="162"/>
      <c r="H29" s="163"/>
      <c r="I29" s="72"/>
      <c r="J29" s="67"/>
      <c r="K29" s="74"/>
      <c r="L29" s="75"/>
      <c r="M29" s="75"/>
      <c r="N29" s="75"/>
      <c r="O29" s="75"/>
      <c r="P29" s="75"/>
      <c r="Q29" s="75"/>
      <c r="R29" s="75"/>
      <c r="S29" s="75"/>
      <c r="T29" s="76"/>
      <c r="U29" s="42">
        <f t="shared" si="3"/>
        <v>0</v>
      </c>
      <c r="V29" s="42" t="str">
        <f t="shared" si="0"/>
        <v/>
      </c>
      <c r="W29" s="49" t="str">
        <f t="shared" si="1"/>
        <v/>
      </c>
      <c r="X29" s="44" t="str">
        <f t="shared" si="4"/>
        <v/>
      </c>
      <c r="Y29" s="42" t="str">
        <f t="shared" si="5"/>
        <v/>
      </c>
      <c r="Z29" s="44" t="str">
        <f t="shared" si="6"/>
        <v/>
      </c>
    </row>
    <row r="30" spans="1:26" s="8" customFormat="1" ht="30.75" customHeight="1" x14ac:dyDescent="0.2">
      <c r="A30" s="15">
        <f t="shared" si="2"/>
        <v>10</v>
      </c>
      <c r="B30" s="71"/>
      <c r="C30" s="93"/>
      <c r="D30" s="94"/>
      <c r="E30" s="95"/>
      <c r="F30" s="65"/>
      <c r="G30" s="162"/>
      <c r="H30" s="163"/>
      <c r="I30" s="72"/>
      <c r="J30" s="67"/>
      <c r="K30" s="74"/>
      <c r="L30" s="75"/>
      <c r="M30" s="75"/>
      <c r="N30" s="75"/>
      <c r="O30" s="75"/>
      <c r="P30" s="75"/>
      <c r="Q30" s="75"/>
      <c r="R30" s="75"/>
      <c r="S30" s="75"/>
      <c r="T30" s="76"/>
      <c r="U30" s="42">
        <f t="shared" si="3"/>
        <v>0</v>
      </c>
      <c r="V30" s="42" t="str">
        <f t="shared" si="0"/>
        <v/>
      </c>
      <c r="W30" s="49" t="str">
        <f t="shared" si="1"/>
        <v/>
      </c>
      <c r="X30" s="44" t="str">
        <f t="shared" si="4"/>
        <v/>
      </c>
      <c r="Y30" s="42" t="str">
        <f t="shared" si="5"/>
        <v/>
      </c>
      <c r="Z30" s="44" t="str">
        <f t="shared" si="6"/>
        <v/>
      </c>
    </row>
    <row r="31" spans="1:26" s="8" customFormat="1" ht="30.75" customHeight="1" x14ac:dyDescent="0.2">
      <c r="A31" s="15">
        <f t="shared" si="2"/>
        <v>11</v>
      </c>
      <c r="B31" s="71"/>
      <c r="C31" s="93"/>
      <c r="D31" s="94"/>
      <c r="E31" s="95"/>
      <c r="F31" s="65"/>
      <c r="G31" s="162"/>
      <c r="H31" s="163"/>
      <c r="I31" s="72"/>
      <c r="J31" s="67"/>
      <c r="K31" s="74"/>
      <c r="L31" s="75"/>
      <c r="M31" s="75"/>
      <c r="N31" s="75"/>
      <c r="O31" s="75"/>
      <c r="P31" s="75"/>
      <c r="Q31" s="75"/>
      <c r="R31" s="75"/>
      <c r="S31" s="75"/>
      <c r="T31" s="76"/>
      <c r="U31" s="42">
        <f t="shared" si="3"/>
        <v>0</v>
      </c>
      <c r="V31" s="42" t="str">
        <f t="shared" si="0"/>
        <v/>
      </c>
      <c r="W31" s="49" t="str">
        <f t="shared" si="1"/>
        <v/>
      </c>
      <c r="X31" s="44" t="str">
        <f t="shared" si="4"/>
        <v/>
      </c>
      <c r="Y31" s="42" t="str">
        <f t="shared" si="5"/>
        <v/>
      </c>
      <c r="Z31" s="44" t="str">
        <f t="shared" si="6"/>
        <v/>
      </c>
    </row>
    <row r="32" spans="1:26" s="8" customFormat="1" ht="30.75" customHeight="1" x14ac:dyDescent="0.2">
      <c r="A32" s="15">
        <f t="shared" si="2"/>
        <v>12</v>
      </c>
      <c r="B32" s="71"/>
      <c r="C32" s="93"/>
      <c r="D32" s="94"/>
      <c r="E32" s="95"/>
      <c r="F32" s="65"/>
      <c r="G32" s="162"/>
      <c r="H32" s="163"/>
      <c r="I32" s="72"/>
      <c r="J32" s="67"/>
      <c r="K32" s="74"/>
      <c r="L32" s="75"/>
      <c r="M32" s="75"/>
      <c r="N32" s="75"/>
      <c r="O32" s="75"/>
      <c r="P32" s="75"/>
      <c r="Q32" s="75"/>
      <c r="R32" s="75"/>
      <c r="S32" s="75"/>
      <c r="T32" s="76"/>
      <c r="U32" s="42">
        <f t="shared" si="3"/>
        <v>0</v>
      </c>
      <c r="V32" s="42" t="str">
        <f t="shared" si="0"/>
        <v/>
      </c>
      <c r="W32" s="49" t="str">
        <f t="shared" si="1"/>
        <v/>
      </c>
      <c r="X32" s="44" t="str">
        <f t="shared" si="4"/>
        <v/>
      </c>
      <c r="Y32" s="42" t="str">
        <f t="shared" si="5"/>
        <v/>
      </c>
      <c r="Z32" s="44" t="str">
        <f t="shared" si="6"/>
        <v/>
      </c>
    </row>
    <row r="33" spans="1:26" s="8" customFormat="1" ht="30.75" customHeight="1" x14ac:dyDescent="0.2">
      <c r="A33" s="15">
        <f t="shared" si="2"/>
        <v>13</v>
      </c>
      <c r="B33" s="71"/>
      <c r="C33" s="93"/>
      <c r="D33" s="94"/>
      <c r="E33" s="95"/>
      <c r="F33" s="65"/>
      <c r="G33" s="162"/>
      <c r="H33" s="163"/>
      <c r="I33" s="72"/>
      <c r="J33" s="73"/>
      <c r="K33" s="74"/>
      <c r="L33" s="75"/>
      <c r="M33" s="75"/>
      <c r="N33" s="75"/>
      <c r="O33" s="75"/>
      <c r="P33" s="75"/>
      <c r="Q33" s="75"/>
      <c r="R33" s="75"/>
      <c r="S33" s="75"/>
      <c r="T33" s="76"/>
      <c r="U33" s="42">
        <f t="shared" si="3"/>
        <v>0</v>
      </c>
      <c r="V33" s="42" t="str">
        <f t="shared" si="0"/>
        <v/>
      </c>
      <c r="W33" s="49" t="str">
        <f t="shared" si="1"/>
        <v/>
      </c>
      <c r="X33" s="44" t="str">
        <f t="shared" si="4"/>
        <v/>
      </c>
      <c r="Y33" s="42" t="str">
        <f t="shared" si="5"/>
        <v/>
      </c>
      <c r="Z33" s="44" t="str">
        <f t="shared" si="6"/>
        <v/>
      </c>
    </row>
    <row r="34" spans="1:26" s="8" customFormat="1" ht="30.75" customHeight="1" x14ac:dyDescent="0.2">
      <c r="A34" s="15">
        <f t="shared" si="2"/>
        <v>14</v>
      </c>
      <c r="B34" s="71"/>
      <c r="C34" s="93"/>
      <c r="D34" s="94"/>
      <c r="E34" s="95"/>
      <c r="F34" s="65"/>
      <c r="G34" s="162"/>
      <c r="H34" s="163"/>
      <c r="I34" s="72"/>
      <c r="J34" s="73"/>
      <c r="K34" s="74"/>
      <c r="L34" s="75"/>
      <c r="M34" s="75"/>
      <c r="N34" s="75"/>
      <c r="O34" s="75"/>
      <c r="P34" s="75"/>
      <c r="Q34" s="75"/>
      <c r="R34" s="75"/>
      <c r="S34" s="75"/>
      <c r="T34" s="76"/>
      <c r="U34" s="42">
        <f t="shared" si="3"/>
        <v>0</v>
      </c>
      <c r="V34" s="42" t="str">
        <f t="shared" si="0"/>
        <v/>
      </c>
      <c r="W34" s="49" t="str">
        <f t="shared" si="1"/>
        <v/>
      </c>
      <c r="X34" s="44" t="str">
        <f t="shared" si="4"/>
        <v/>
      </c>
      <c r="Y34" s="42" t="str">
        <f t="shared" si="5"/>
        <v/>
      </c>
      <c r="Z34" s="44" t="str">
        <f t="shared" si="6"/>
        <v/>
      </c>
    </row>
    <row r="35" spans="1:26" s="8" customFormat="1" ht="30.75" customHeight="1" x14ac:dyDescent="0.2">
      <c r="A35" s="15">
        <f t="shared" si="2"/>
        <v>15</v>
      </c>
      <c r="B35" s="71"/>
      <c r="C35" s="93"/>
      <c r="D35" s="94"/>
      <c r="E35" s="95"/>
      <c r="F35" s="65"/>
      <c r="G35" s="162"/>
      <c r="H35" s="163"/>
      <c r="I35" s="72"/>
      <c r="J35" s="73"/>
      <c r="K35" s="74"/>
      <c r="L35" s="75"/>
      <c r="M35" s="75"/>
      <c r="N35" s="75"/>
      <c r="O35" s="75"/>
      <c r="P35" s="75"/>
      <c r="Q35" s="75"/>
      <c r="R35" s="75"/>
      <c r="S35" s="75"/>
      <c r="T35" s="76"/>
      <c r="U35" s="42">
        <f t="shared" si="3"/>
        <v>0</v>
      </c>
      <c r="V35" s="42" t="str">
        <f t="shared" si="0"/>
        <v/>
      </c>
      <c r="W35" s="49" t="str">
        <f t="shared" si="1"/>
        <v/>
      </c>
      <c r="X35" s="44" t="str">
        <f t="shared" si="4"/>
        <v/>
      </c>
      <c r="Y35" s="42" t="str">
        <f t="shared" si="5"/>
        <v/>
      </c>
      <c r="Z35" s="44" t="str">
        <f t="shared" si="6"/>
        <v/>
      </c>
    </row>
    <row r="36" spans="1:26" s="8" customFormat="1" ht="30.75" customHeight="1" x14ac:dyDescent="0.2">
      <c r="A36" s="15">
        <f t="shared" si="2"/>
        <v>16</v>
      </c>
      <c r="B36" s="71"/>
      <c r="C36" s="93"/>
      <c r="D36" s="94"/>
      <c r="E36" s="95"/>
      <c r="F36" s="65"/>
      <c r="G36" s="162"/>
      <c r="H36" s="163"/>
      <c r="I36" s="72"/>
      <c r="J36" s="73"/>
      <c r="K36" s="74"/>
      <c r="L36" s="75"/>
      <c r="M36" s="75"/>
      <c r="N36" s="75"/>
      <c r="O36" s="75"/>
      <c r="P36" s="75"/>
      <c r="Q36" s="75"/>
      <c r="R36" s="75"/>
      <c r="S36" s="75"/>
      <c r="T36" s="76"/>
      <c r="U36" s="42">
        <f t="shared" si="3"/>
        <v>0</v>
      </c>
      <c r="V36" s="42" t="str">
        <f t="shared" si="0"/>
        <v/>
      </c>
      <c r="W36" s="49" t="str">
        <f t="shared" si="1"/>
        <v/>
      </c>
      <c r="X36" s="44" t="str">
        <f t="shared" si="4"/>
        <v/>
      </c>
      <c r="Y36" s="42" t="str">
        <f t="shared" si="5"/>
        <v/>
      </c>
      <c r="Z36" s="44" t="str">
        <f t="shared" si="6"/>
        <v/>
      </c>
    </row>
    <row r="37" spans="1:26" s="8" customFormat="1" ht="30.75" customHeight="1" x14ac:dyDescent="0.2">
      <c r="A37" s="15">
        <f t="shared" si="2"/>
        <v>17</v>
      </c>
      <c r="B37" s="71"/>
      <c r="C37" s="93"/>
      <c r="D37" s="94"/>
      <c r="E37" s="95"/>
      <c r="F37" s="65"/>
      <c r="G37" s="162"/>
      <c r="H37" s="163"/>
      <c r="I37" s="72"/>
      <c r="J37" s="73"/>
      <c r="K37" s="74"/>
      <c r="L37" s="75"/>
      <c r="M37" s="75"/>
      <c r="N37" s="75"/>
      <c r="O37" s="75"/>
      <c r="P37" s="75"/>
      <c r="Q37" s="75"/>
      <c r="R37" s="75"/>
      <c r="S37" s="75"/>
      <c r="T37" s="76"/>
      <c r="U37" s="42">
        <f t="shared" si="3"/>
        <v>0</v>
      </c>
      <c r="V37" s="42" t="str">
        <f t="shared" si="0"/>
        <v/>
      </c>
      <c r="W37" s="49" t="str">
        <f t="shared" si="1"/>
        <v/>
      </c>
      <c r="X37" s="44" t="str">
        <f t="shared" si="4"/>
        <v/>
      </c>
      <c r="Y37" s="42" t="str">
        <f t="shared" si="5"/>
        <v/>
      </c>
      <c r="Z37" s="44" t="str">
        <f t="shared" si="6"/>
        <v/>
      </c>
    </row>
    <row r="38" spans="1:26" s="8" customFormat="1" ht="30.75" customHeight="1" x14ac:dyDescent="0.2">
      <c r="A38" s="15">
        <f t="shared" si="2"/>
        <v>18</v>
      </c>
      <c r="B38" s="71"/>
      <c r="C38" s="93"/>
      <c r="D38" s="94"/>
      <c r="E38" s="95"/>
      <c r="F38" s="65"/>
      <c r="G38" s="162"/>
      <c r="H38" s="163"/>
      <c r="I38" s="72"/>
      <c r="J38" s="73"/>
      <c r="K38" s="74"/>
      <c r="L38" s="75"/>
      <c r="M38" s="75"/>
      <c r="N38" s="75"/>
      <c r="O38" s="75"/>
      <c r="P38" s="75"/>
      <c r="Q38" s="75"/>
      <c r="R38" s="75"/>
      <c r="S38" s="75"/>
      <c r="T38" s="76"/>
      <c r="U38" s="42">
        <f t="shared" si="3"/>
        <v>0</v>
      </c>
      <c r="V38" s="42" t="str">
        <f t="shared" si="0"/>
        <v/>
      </c>
      <c r="W38" s="49" t="str">
        <f t="shared" si="1"/>
        <v/>
      </c>
      <c r="X38" s="44" t="str">
        <f t="shared" si="4"/>
        <v/>
      </c>
      <c r="Y38" s="42" t="str">
        <f t="shared" si="5"/>
        <v/>
      </c>
      <c r="Z38" s="44" t="str">
        <f t="shared" si="6"/>
        <v/>
      </c>
    </row>
    <row r="39" spans="1:26" s="8" customFormat="1" ht="30.75" customHeight="1" x14ac:dyDescent="0.2">
      <c r="A39" s="15">
        <f t="shared" si="2"/>
        <v>19</v>
      </c>
      <c r="B39" s="71"/>
      <c r="C39" s="93"/>
      <c r="D39" s="94"/>
      <c r="E39" s="95"/>
      <c r="F39" s="65"/>
      <c r="G39" s="162"/>
      <c r="H39" s="163"/>
      <c r="I39" s="72"/>
      <c r="J39" s="73"/>
      <c r="K39" s="74"/>
      <c r="L39" s="75"/>
      <c r="M39" s="75"/>
      <c r="N39" s="75"/>
      <c r="O39" s="75"/>
      <c r="P39" s="75"/>
      <c r="Q39" s="75"/>
      <c r="R39" s="75"/>
      <c r="S39" s="75"/>
      <c r="T39" s="76"/>
      <c r="U39" s="42">
        <f t="shared" si="3"/>
        <v>0</v>
      </c>
      <c r="V39" s="42" t="str">
        <f t="shared" si="0"/>
        <v/>
      </c>
      <c r="W39" s="49" t="str">
        <f t="shared" si="1"/>
        <v/>
      </c>
      <c r="X39" s="44" t="str">
        <f t="shared" si="4"/>
        <v/>
      </c>
      <c r="Y39" s="42" t="str">
        <f t="shared" si="5"/>
        <v/>
      </c>
      <c r="Z39" s="44" t="str">
        <f t="shared" si="6"/>
        <v/>
      </c>
    </row>
    <row r="40" spans="1:26" s="8" customFormat="1" ht="30.75" customHeight="1" x14ac:dyDescent="0.2">
      <c r="A40" s="15">
        <f t="shared" si="2"/>
        <v>20</v>
      </c>
      <c r="B40" s="71"/>
      <c r="C40" s="93"/>
      <c r="D40" s="94"/>
      <c r="E40" s="95"/>
      <c r="F40" s="65"/>
      <c r="G40" s="162"/>
      <c r="H40" s="163"/>
      <c r="I40" s="72"/>
      <c r="J40" s="73"/>
      <c r="K40" s="74"/>
      <c r="L40" s="75"/>
      <c r="M40" s="75"/>
      <c r="N40" s="75"/>
      <c r="O40" s="75"/>
      <c r="P40" s="75"/>
      <c r="Q40" s="75"/>
      <c r="R40" s="75"/>
      <c r="S40" s="75"/>
      <c r="T40" s="76"/>
      <c r="U40" s="42">
        <f t="shared" si="3"/>
        <v>0</v>
      </c>
      <c r="V40" s="42" t="str">
        <f t="shared" si="0"/>
        <v/>
      </c>
      <c r="W40" s="49" t="str">
        <f t="shared" si="1"/>
        <v/>
      </c>
      <c r="X40" s="44" t="str">
        <f t="shared" si="4"/>
        <v/>
      </c>
      <c r="Y40" s="42" t="str">
        <f t="shared" si="5"/>
        <v/>
      </c>
      <c r="Z40" s="44" t="str">
        <f t="shared" si="6"/>
        <v/>
      </c>
    </row>
    <row r="41" spans="1:26" s="8" customFormat="1" ht="30.75" customHeight="1" x14ac:dyDescent="0.2">
      <c r="A41" s="15">
        <f t="shared" si="2"/>
        <v>21</v>
      </c>
      <c r="B41" s="71"/>
      <c r="C41" s="93"/>
      <c r="D41" s="94"/>
      <c r="E41" s="95"/>
      <c r="F41" s="65"/>
      <c r="G41" s="162"/>
      <c r="H41" s="163"/>
      <c r="I41" s="72"/>
      <c r="J41" s="73"/>
      <c r="K41" s="74"/>
      <c r="L41" s="75"/>
      <c r="M41" s="75"/>
      <c r="N41" s="75"/>
      <c r="O41" s="75"/>
      <c r="P41" s="75"/>
      <c r="Q41" s="75"/>
      <c r="R41" s="75"/>
      <c r="S41" s="75"/>
      <c r="T41" s="76"/>
      <c r="U41" s="42">
        <f t="shared" si="3"/>
        <v>0</v>
      </c>
      <c r="V41" s="42" t="str">
        <f t="shared" si="0"/>
        <v/>
      </c>
      <c r="W41" s="49" t="str">
        <f t="shared" si="1"/>
        <v/>
      </c>
      <c r="X41" s="44" t="str">
        <f t="shared" si="4"/>
        <v/>
      </c>
      <c r="Y41" s="42" t="str">
        <f t="shared" si="5"/>
        <v/>
      </c>
      <c r="Z41" s="44" t="str">
        <f t="shared" si="6"/>
        <v/>
      </c>
    </row>
    <row r="42" spans="1:26" s="8" customFormat="1" ht="30.75" customHeight="1" x14ac:dyDescent="0.2">
      <c r="A42" s="15">
        <f t="shared" si="2"/>
        <v>22</v>
      </c>
      <c r="B42" s="71"/>
      <c r="C42" s="93"/>
      <c r="D42" s="94"/>
      <c r="E42" s="95"/>
      <c r="F42" s="65"/>
      <c r="G42" s="162"/>
      <c r="H42" s="163"/>
      <c r="I42" s="72"/>
      <c r="J42" s="73"/>
      <c r="K42" s="74"/>
      <c r="L42" s="75"/>
      <c r="M42" s="75"/>
      <c r="N42" s="75"/>
      <c r="O42" s="75"/>
      <c r="P42" s="75"/>
      <c r="Q42" s="75"/>
      <c r="R42" s="75"/>
      <c r="S42" s="75"/>
      <c r="T42" s="76"/>
      <c r="U42" s="42">
        <f t="shared" si="3"/>
        <v>0</v>
      </c>
      <c r="V42" s="42" t="str">
        <f t="shared" si="0"/>
        <v/>
      </c>
      <c r="W42" s="49" t="str">
        <f t="shared" si="1"/>
        <v/>
      </c>
      <c r="X42" s="44" t="str">
        <f t="shared" si="4"/>
        <v/>
      </c>
      <c r="Y42" s="42" t="str">
        <f t="shared" si="5"/>
        <v/>
      </c>
      <c r="Z42" s="44" t="str">
        <f t="shared" si="6"/>
        <v/>
      </c>
    </row>
    <row r="43" spans="1:26" s="8" customFormat="1" ht="30.75" customHeight="1" x14ac:dyDescent="0.2">
      <c r="A43" s="15">
        <f t="shared" si="2"/>
        <v>23</v>
      </c>
      <c r="B43" s="71"/>
      <c r="C43" s="93"/>
      <c r="D43" s="94"/>
      <c r="E43" s="95"/>
      <c r="F43" s="65"/>
      <c r="G43" s="162"/>
      <c r="H43" s="163"/>
      <c r="I43" s="72"/>
      <c r="J43" s="73"/>
      <c r="K43" s="74"/>
      <c r="L43" s="75"/>
      <c r="M43" s="75"/>
      <c r="N43" s="75"/>
      <c r="O43" s="75"/>
      <c r="P43" s="75"/>
      <c r="Q43" s="75"/>
      <c r="R43" s="75"/>
      <c r="S43" s="75"/>
      <c r="T43" s="76"/>
      <c r="U43" s="42">
        <f t="shared" si="3"/>
        <v>0</v>
      </c>
      <c r="V43" s="42" t="str">
        <f t="shared" si="0"/>
        <v/>
      </c>
      <c r="W43" s="49" t="str">
        <f t="shared" si="1"/>
        <v/>
      </c>
      <c r="X43" s="44" t="str">
        <f t="shared" si="4"/>
        <v/>
      </c>
      <c r="Y43" s="42" t="str">
        <f t="shared" si="5"/>
        <v/>
      </c>
      <c r="Z43" s="44" t="str">
        <f t="shared" si="6"/>
        <v/>
      </c>
    </row>
    <row r="44" spans="1:26" s="8" customFormat="1" ht="30.75" customHeight="1" x14ac:dyDescent="0.2">
      <c r="A44" s="15">
        <f t="shared" si="2"/>
        <v>24</v>
      </c>
      <c r="B44" s="71"/>
      <c r="C44" s="93"/>
      <c r="D44" s="94"/>
      <c r="E44" s="95"/>
      <c r="F44" s="65"/>
      <c r="G44" s="162"/>
      <c r="H44" s="163"/>
      <c r="I44" s="72"/>
      <c r="J44" s="73"/>
      <c r="K44" s="74"/>
      <c r="L44" s="75"/>
      <c r="M44" s="75"/>
      <c r="N44" s="75"/>
      <c r="O44" s="75"/>
      <c r="P44" s="75"/>
      <c r="Q44" s="75"/>
      <c r="R44" s="75"/>
      <c r="S44" s="75"/>
      <c r="T44" s="76"/>
      <c r="U44" s="42">
        <f t="shared" si="3"/>
        <v>0</v>
      </c>
      <c r="V44" s="42" t="str">
        <f t="shared" si="0"/>
        <v/>
      </c>
      <c r="W44" s="49" t="str">
        <f t="shared" si="1"/>
        <v/>
      </c>
      <c r="X44" s="44" t="str">
        <f t="shared" si="4"/>
        <v/>
      </c>
      <c r="Y44" s="42" t="str">
        <f t="shared" si="5"/>
        <v/>
      </c>
      <c r="Z44" s="44" t="str">
        <f t="shared" si="6"/>
        <v/>
      </c>
    </row>
    <row r="45" spans="1:26" s="8" customFormat="1" ht="30.75" customHeight="1" x14ac:dyDescent="0.2">
      <c r="A45" s="15">
        <f t="shared" si="2"/>
        <v>25</v>
      </c>
      <c r="B45" s="71"/>
      <c r="C45" s="93"/>
      <c r="D45" s="94"/>
      <c r="E45" s="95"/>
      <c r="F45" s="65"/>
      <c r="G45" s="162"/>
      <c r="H45" s="163"/>
      <c r="I45" s="72"/>
      <c r="J45" s="73"/>
      <c r="K45" s="74"/>
      <c r="L45" s="75"/>
      <c r="M45" s="75"/>
      <c r="N45" s="75"/>
      <c r="O45" s="75"/>
      <c r="P45" s="75"/>
      <c r="Q45" s="75"/>
      <c r="R45" s="75"/>
      <c r="S45" s="75"/>
      <c r="T45" s="76"/>
      <c r="U45" s="42">
        <f t="shared" si="3"/>
        <v>0</v>
      </c>
      <c r="V45" s="42" t="str">
        <f t="shared" si="0"/>
        <v/>
      </c>
      <c r="W45" s="49" t="str">
        <f t="shared" si="1"/>
        <v/>
      </c>
      <c r="X45" s="44" t="str">
        <f t="shared" si="4"/>
        <v/>
      </c>
      <c r="Y45" s="42" t="str">
        <f t="shared" si="5"/>
        <v/>
      </c>
      <c r="Z45" s="44" t="str">
        <f t="shared" si="6"/>
        <v/>
      </c>
    </row>
    <row r="46" spans="1:26" s="8" customFormat="1" ht="30.75" customHeight="1" x14ac:dyDescent="0.2">
      <c r="A46" s="15">
        <f t="shared" si="2"/>
        <v>26</v>
      </c>
      <c r="B46" s="71"/>
      <c r="C46" s="93"/>
      <c r="D46" s="94"/>
      <c r="E46" s="95"/>
      <c r="F46" s="65"/>
      <c r="G46" s="162"/>
      <c r="H46" s="163"/>
      <c r="I46" s="72"/>
      <c r="J46" s="73"/>
      <c r="K46" s="74"/>
      <c r="L46" s="75"/>
      <c r="M46" s="75"/>
      <c r="N46" s="75"/>
      <c r="O46" s="75"/>
      <c r="P46" s="75"/>
      <c r="Q46" s="75"/>
      <c r="R46" s="75"/>
      <c r="S46" s="75"/>
      <c r="T46" s="76"/>
      <c r="U46" s="42">
        <f t="shared" si="3"/>
        <v>0</v>
      </c>
      <c r="V46" s="42" t="str">
        <f t="shared" si="0"/>
        <v/>
      </c>
      <c r="W46" s="49" t="str">
        <f t="shared" si="1"/>
        <v/>
      </c>
      <c r="X46" s="44" t="str">
        <f t="shared" si="4"/>
        <v/>
      </c>
      <c r="Y46" s="42" t="str">
        <f t="shared" si="5"/>
        <v/>
      </c>
      <c r="Z46" s="44" t="str">
        <f t="shared" si="6"/>
        <v/>
      </c>
    </row>
    <row r="47" spans="1:26" s="8" customFormat="1" ht="30.75" customHeight="1" x14ac:dyDescent="0.2">
      <c r="A47" s="15">
        <f t="shared" si="2"/>
        <v>27</v>
      </c>
      <c r="B47" s="71"/>
      <c r="C47" s="93"/>
      <c r="D47" s="94"/>
      <c r="E47" s="95"/>
      <c r="F47" s="65"/>
      <c r="G47" s="162"/>
      <c r="H47" s="163"/>
      <c r="I47" s="72"/>
      <c r="J47" s="73"/>
      <c r="K47" s="74"/>
      <c r="L47" s="75"/>
      <c r="M47" s="75"/>
      <c r="N47" s="75"/>
      <c r="O47" s="75"/>
      <c r="P47" s="75"/>
      <c r="Q47" s="75"/>
      <c r="R47" s="75"/>
      <c r="S47" s="75"/>
      <c r="T47" s="76"/>
      <c r="U47" s="42">
        <f t="shared" si="3"/>
        <v>0</v>
      </c>
      <c r="V47" s="42" t="str">
        <f t="shared" si="0"/>
        <v/>
      </c>
      <c r="W47" s="49" t="str">
        <f t="shared" si="1"/>
        <v/>
      </c>
      <c r="X47" s="44" t="str">
        <f t="shared" si="4"/>
        <v/>
      </c>
      <c r="Y47" s="42" t="str">
        <f t="shared" si="5"/>
        <v/>
      </c>
      <c r="Z47" s="44" t="str">
        <f t="shared" si="6"/>
        <v/>
      </c>
    </row>
    <row r="48" spans="1:26" s="8" customFormat="1" ht="30.75" customHeight="1" x14ac:dyDescent="0.2">
      <c r="A48" s="15">
        <f t="shared" si="2"/>
        <v>28</v>
      </c>
      <c r="B48" s="71"/>
      <c r="C48" s="93"/>
      <c r="D48" s="94"/>
      <c r="E48" s="95"/>
      <c r="F48" s="65"/>
      <c r="G48" s="162"/>
      <c r="H48" s="163"/>
      <c r="I48" s="72"/>
      <c r="J48" s="73"/>
      <c r="K48" s="74"/>
      <c r="L48" s="75"/>
      <c r="M48" s="75"/>
      <c r="N48" s="75"/>
      <c r="O48" s="75"/>
      <c r="P48" s="75"/>
      <c r="Q48" s="75"/>
      <c r="R48" s="75"/>
      <c r="S48" s="75"/>
      <c r="T48" s="76"/>
      <c r="U48" s="42">
        <f t="shared" si="3"/>
        <v>0</v>
      </c>
      <c r="V48" s="42" t="str">
        <f t="shared" si="0"/>
        <v/>
      </c>
      <c r="W48" s="49" t="str">
        <f t="shared" si="1"/>
        <v/>
      </c>
      <c r="X48" s="44" t="str">
        <f t="shared" si="4"/>
        <v/>
      </c>
      <c r="Y48" s="42" t="str">
        <f t="shared" si="5"/>
        <v/>
      </c>
      <c r="Z48" s="44" t="str">
        <f t="shared" si="6"/>
        <v/>
      </c>
    </row>
    <row r="49" spans="1:26" s="8" customFormat="1" ht="30.75" customHeight="1" x14ac:dyDescent="0.2">
      <c r="A49" s="15">
        <f t="shared" si="2"/>
        <v>29</v>
      </c>
      <c r="B49" s="77"/>
      <c r="C49" s="93"/>
      <c r="D49" s="94"/>
      <c r="E49" s="95"/>
      <c r="F49" s="78"/>
      <c r="G49" s="162"/>
      <c r="H49" s="163"/>
      <c r="I49" s="79"/>
      <c r="J49" s="80"/>
      <c r="K49" s="81"/>
      <c r="L49" s="82"/>
      <c r="M49" s="82"/>
      <c r="N49" s="82"/>
      <c r="O49" s="82"/>
      <c r="P49" s="82"/>
      <c r="Q49" s="82"/>
      <c r="R49" s="82"/>
      <c r="S49" s="82"/>
      <c r="T49" s="83"/>
      <c r="U49" s="42">
        <f t="shared" si="3"/>
        <v>0</v>
      </c>
      <c r="V49" s="42" t="str">
        <f t="shared" si="0"/>
        <v/>
      </c>
      <c r="W49" s="49" t="str">
        <f t="shared" si="1"/>
        <v/>
      </c>
      <c r="X49" s="44" t="str">
        <f t="shared" si="4"/>
        <v/>
      </c>
      <c r="Y49" s="42" t="str">
        <f t="shared" si="5"/>
        <v/>
      </c>
      <c r="Z49" s="44" t="str">
        <f t="shared" si="6"/>
        <v/>
      </c>
    </row>
    <row r="50" spans="1:26" s="8" customFormat="1" ht="30.75" customHeight="1" thickBot="1" x14ac:dyDescent="0.25">
      <c r="A50" s="16">
        <f t="shared" si="2"/>
        <v>30</v>
      </c>
      <c r="B50" s="84"/>
      <c r="C50" s="190"/>
      <c r="D50" s="191"/>
      <c r="E50" s="192"/>
      <c r="F50" s="85"/>
      <c r="G50" s="186"/>
      <c r="H50" s="187"/>
      <c r="I50" s="86"/>
      <c r="J50" s="87"/>
      <c r="K50" s="88"/>
      <c r="L50" s="89"/>
      <c r="M50" s="89"/>
      <c r="N50" s="89"/>
      <c r="O50" s="89"/>
      <c r="P50" s="89"/>
      <c r="Q50" s="89"/>
      <c r="R50" s="89"/>
      <c r="S50" s="89"/>
      <c r="T50" s="90"/>
      <c r="U50" s="43">
        <f t="shared" si="3"/>
        <v>0</v>
      </c>
      <c r="V50" s="43" t="str">
        <f t="shared" si="0"/>
        <v/>
      </c>
      <c r="W50" s="50" t="str">
        <f t="shared" si="1"/>
        <v/>
      </c>
      <c r="X50" s="45" t="str">
        <f t="shared" si="4"/>
        <v/>
      </c>
      <c r="Y50" s="43" t="str">
        <f t="shared" si="5"/>
        <v/>
      </c>
      <c r="Z50" s="45" t="str">
        <f t="shared" si="6"/>
        <v/>
      </c>
    </row>
    <row r="51" spans="1:26" ht="9.75" customHeight="1" thickBot="1" x14ac:dyDescent="0.25">
      <c r="A51" s="17"/>
      <c r="B51" s="11"/>
      <c r="C51" s="11"/>
      <c r="D51" s="206">
        <f>COUNTA(C21:E50)</f>
        <v>0</v>
      </c>
      <c r="E51" s="206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26" ht="18" customHeight="1" x14ac:dyDescent="0.2">
      <c r="A52" s="188" t="s">
        <v>47</v>
      </c>
      <c r="B52" s="199" t="s">
        <v>48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1"/>
    </row>
    <row r="53" spans="1:26" ht="18" customHeight="1" thickBot="1" x14ac:dyDescent="0.25">
      <c r="A53" s="189"/>
      <c r="B53" s="202" t="s">
        <v>49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4"/>
    </row>
    <row r="54" spans="1:26" x14ac:dyDescent="0.2">
      <c r="J54" s="58">
        <f>COUNTIF(J21:J50,"◎")</f>
        <v>0</v>
      </c>
    </row>
    <row r="55" spans="1:26" x14ac:dyDescent="0.2">
      <c r="A55" s="51" t="s">
        <v>51</v>
      </c>
      <c r="J55" s="58">
        <f>COUNTIF(J21:J51,"〇")</f>
        <v>0</v>
      </c>
    </row>
    <row r="56" spans="1:26" x14ac:dyDescent="0.2">
      <c r="A56" s="51" t="s">
        <v>61</v>
      </c>
    </row>
    <row r="57" spans="1:26" x14ac:dyDescent="0.2">
      <c r="A57" s="51" t="s">
        <v>62</v>
      </c>
    </row>
    <row r="58" spans="1:26" x14ac:dyDescent="0.2">
      <c r="A58" s="51" t="s">
        <v>63</v>
      </c>
    </row>
    <row r="59" spans="1:26" x14ac:dyDescent="0.2">
      <c r="A59" s="51" t="s">
        <v>64</v>
      </c>
    </row>
    <row r="60" spans="1:26" x14ac:dyDescent="0.2">
      <c r="A60" s="51" t="s">
        <v>65</v>
      </c>
    </row>
    <row r="61" spans="1:26" x14ac:dyDescent="0.2">
      <c r="A61" s="51" t="s">
        <v>66</v>
      </c>
    </row>
    <row r="62" spans="1:26" x14ac:dyDescent="0.2">
      <c r="A62" s="51" t="s">
        <v>67</v>
      </c>
    </row>
    <row r="63" spans="1:26" x14ac:dyDescent="0.2">
      <c r="A63" s="51" t="s">
        <v>68</v>
      </c>
    </row>
    <row r="64" spans="1:26" x14ac:dyDescent="0.2">
      <c r="A64" s="51" t="s">
        <v>69</v>
      </c>
    </row>
    <row r="65" spans="1:1" x14ac:dyDescent="0.2">
      <c r="A65" s="51" t="s">
        <v>60</v>
      </c>
    </row>
  </sheetData>
  <mergeCells count="118">
    <mergeCell ref="A2:T2"/>
    <mergeCell ref="D51:E51"/>
    <mergeCell ref="A5:C6"/>
    <mergeCell ref="C7:C8"/>
    <mergeCell ref="A7:B8"/>
    <mergeCell ref="I15:K15"/>
    <mergeCell ref="K7:T7"/>
    <mergeCell ref="K8:T8"/>
    <mergeCell ref="K9:T9"/>
    <mergeCell ref="I16:K16"/>
    <mergeCell ref="P11:T11"/>
    <mergeCell ref="L16:M16"/>
    <mergeCell ref="O14:S14"/>
    <mergeCell ref="O15:S15"/>
    <mergeCell ref="O16:S16"/>
    <mergeCell ref="P13:T13"/>
    <mergeCell ref="O17:S17"/>
    <mergeCell ref="L14:M14"/>
    <mergeCell ref="L15:M15"/>
    <mergeCell ref="J13:O13"/>
    <mergeCell ref="P12:T12"/>
    <mergeCell ref="G49:H49"/>
    <mergeCell ref="G35:H35"/>
    <mergeCell ref="G36:H36"/>
    <mergeCell ref="G37:H37"/>
    <mergeCell ref="G38:H38"/>
    <mergeCell ref="G39:H39"/>
    <mergeCell ref="G40:H40"/>
    <mergeCell ref="G43:H43"/>
    <mergeCell ref="G44:H44"/>
    <mergeCell ref="G47:H47"/>
    <mergeCell ref="G48:H48"/>
    <mergeCell ref="G42:H42"/>
    <mergeCell ref="G50:H50"/>
    <mergeCell ref="A52:A53"/>
    <mergeCell ref="C50:E50"/>
    <mergeCell ref="C42:E42"/>
    <mergeCell ref="C43:E43"/>
    <mergeCell ref="C44:E44"/>
    <mergeCell ref="C48:E48"/>
    <mergeCell ref="C49:E49"/>
    <mergeCell ref="A18:A19"/>
    <mergeCell ref="B18:B19"/>
    <mergeCell ref="F18:F19"/>
    <mergeCell ref="B52:T52"/>
    <mergeCell ref="B53:T53"/>
    <mergeCell ref="G46:H46"/>
    <mergeCell ref="G45:H45"/>
    <mergeCell ref="G34:H34"/>
    <mergeCell ref="G41:H41"/>
    <mergeCell ref="C34:E34"/>
    <mergeCell ref="C36:E36"/>
    <mergeCell ref="C37:E37"/>
    <mergeCell ref="C38:E38"/>
    <mergeCell ref="C39:E39"/>
    <mergeCell ref="G30:H30"/>
    <mergeCell ref="G31:H31"/>
    <mergeCell ref="G32:H32"/>
    <mergeCell ref="G33:H33"/>
    <mergeCell ref="G26:H26"/>
    <mergeCell ref="G27:H27"/>
    <mergeCell ref="C26:E26"/>
    <mergeCell ref="C27:E27"/>
    <mergeCell ref="G28:H28"/>
    <mergeCell ref="G29:H29"/>
    <mergeCell ref="C28:E28"/>
    <mergeCell ref="C18:E19"/>
    <mergeCell ref="C29:E29"/>
    <mergeCell ref="G22:H22"/>
    <mergeCell ref="G23:H23"/>
    <mergeCell ref="G24:H24"/>
    <mergeCell ref="G25:H25"/>
    <mergeCell ref="C24:E24"/>
    <mergeCell ref="C30:E30"/>
    <mergeCell ref="C31:E31"/>
    <mergeCell ref="A9:C11"/>
    <mergeCell ref="H9:I11"/>
    <mergeCell ref="A16:C16"/>
    <mergeCell ref="I17:N17"/>
    <mergeCell ref="J12:O12"/>
    <mergeCell ref="A4:C4"/>
    <mergeCell ref="D5:G8"/>
    <mergeCell ref="H5:I8"/>
    <mergeCell ref="D9:G11"/>
    <mergeCell ref="I4:T4"/>
    <mergeCell ref="D15:E15"/>
    <mergeCell ref="I14:K14"/>
    <mergeCell ref="K5:T5"/>
    <mergeCell ref="J6:T6"/>
    <mergeCell ref="D16:E16"/>
    <mergeCell ref="J10:T10"/>
    <mergeCell ref="K11:N11"/>
    <mergeCell ref="A17:C17"/>
    <mergeCell ref="D17:E17"/>
    <mergeCell ref="U17:Z17"/>
    <mergeCell ref="C47:E47"/>
    <mergeCell ref="C40:E40"/>
    <mergeCell ref="C41:E41"/>
    <mergeCell ref="A12:C13"/>
    <mergeCell ref="D12:I13"/>
    <mergeCell ref="A14:C14"/>
    <mergeCell ref="D14:E14"/>
    <mergeCell ref="H14:H17"/>
    <mergeCell ref="A15:C15"/>
    <mergeCell ref="C20:E20"/>
    <mergeCell ref="C21:E21"/>
    <mergeCell ref="C22:E22"/>
    <mergeCell ref="C23:E23"/>
    <mergeCell ref="C45:E45"/>
    <mergeCell ref="C46:E46"/>
    <mergeCell ref="C25:E25"/>
    <mergeCell ref="C35:E35"/>
    <mergeCell ref="C32:E32"/>
    <mergeCell ref="C33:E33"/>
    <mergeCell ref="G21:H21"/>
    <mergeCell ref="G18:H19"/>
    <mergeCell ref="I18:T18"/>
    <mergeCell ref="G20:H20"/>
  </mergeCells>
  <phoneticPr fontId="2"/>
  <conditionalFormatting sqref="O14:O1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4" xr:uid="{81C0CD45-5366-4C42-AD4B-D52806F32C6F}">
      <formula1>"　,１,２,３,４,５,６,７,８,９,１０,１１,１２"</formula1>
    </dataValidation>
  </dataValidations>
  <pageMargins left="0.62992125984251968" right="0.23622047244094491" top="0.15748031496062992" bottom="0.15748031496062992" header="0.31496062992125984" footer="0.31496062992125984"/>
  <pageSetup paperSize="9" scale="53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登録用紙（原紙）</vt:lpstr>
      <vt:lpstr>'登録用紙（原紙）'!Print_Area</vt:lpstr>
      <vt:lpstr>'登録用紙（原紙）'!Print_Titles</vt:lpstr>
    </vt:vector>
  </TitlesOfParts>
  <Company>富士電機リテイルシステムズ株式会社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直樹</dc:creator>
  <cp:lastModifiedBy>利明 大西</cp:lastModifiedBy>
  <cp:lastPrinted>2017-03-27T10:05:10Z</cp:lastPrinted>
  <dcterms:created xsi:type="dcterms:W3CDTF">2013-06-17T06:29:37Z</dcterms:created>
  <dcterms:modified xsi:type="dcterms:W3CDTF">2026-03-27T00:25:00Z</dcterms:modified>
</cp:coreProperties>
</file>